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66ad\Documents\〔2〕　カリキュラム・マネジメント関連\（２）「学びの変革」進捗自己評価\"/>
    </mc:Choice>
  </mc:AlternateContent>
  <xr:revisionPtr revIDLastSave="0" documentId="13_ncr:1_{1D9051E4-83FC-4425-B195-2713CBF389F9}" xr6:coauthVersionLast="45" xr6:coauthVersionMax="45" xr10:uidLastSave="{00000000-0000-0000-0000-000000000000}"/>
  <bookViews>
    <workbookView xWindow="2325" yWindow="7710" windowWidth="21885" windowHeight="15210" xr2:uid="{6099DC57-CB9D-4561-BCC8-AE1558085B01}"/>
  </bookViews>
  <sheets>
    <sheet name="集計概況（DL用）" sheetId="3" r:id="rId1"/>
  </sheets>
  <definedNames>
    <definedName name="_xlnm.Print_Area" localSheetId="0">'集計概況（DL用）'!$B$2:$AD$27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10" i="3"/>
  <c r="AA26" i="3" l="1"/>
  <c r="AB26" i="3"/>
  <c r="AC26" i="3"/>
  <c r="AA11" i="3"/>
  <c r="AB11" i="3"/>
  <c r="AC11" i="3"/>
  <c r="AA12" i="3"/>
  <c r="AB12" i="3"/>
  <c r="AC12" i="3"/>
  <c r="AA13" i="3"/>
  <c r="AB13" i="3"/>
  <c r="AC13" i="3"/>
  <c r="AA14" i="3"/>
  <c r="AB14" i="3"/>
  <c r="AC14" i="3"/>
  <c r="AA15" i="3"/>
  <c r="AB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C19" i="3"/>
  <c r="AA20" i="3"/>
  <c r="AB20" i="3"/>
  <c r="AC20" i="3"/>
  <c r="AA21" i="3"/>
  <c r="AB21" i="3"/>
  <c r="AC21" i="3"/>
  <c r="AA22" i="3"/>
  <c r="AB22" i="3"/>
  <c r="AC22" i="3"/>
  <c r="AA23" i="3"/>
  <c r="AB23" i="3"/>
  <c r="AC23" i="3"/>
  <c r="AA24" i="3"/>
  <c r="AB24" i="3"/>
  <c r="AC24" i="3"/>
  <c r="AA25" i="3"/>
  <c r="AB25" i="3"/>
  <c r="AC25" i="3"/>
  <c r="AC10" i="3"/>
  <c r="AB10" i="3"/>
  <c r="AA10" i="3"/>
  <c r="AF25" i="3" l="1"/>
  <c r="AF23" i="3"/>
  <c r="AF21" i="3"/>
  <c r="AF19" i="3"/>
  <c r="AF17" i="3"/>
  <c r="AF15" i="3"/>
  <c r="AF13" i="3"/>
  <c r="AF11" i="3"/>
  <c r="AF10" i="3"/>
  <c r="AF24" i="3"/>
  <c r="AF22" i="3"/>
  <c r="AF20" i="3"/>
  <c r="AF18" i="3"/>
  <c r="AF16" i="3"/>
  <c r="AF14" i="3"/>
  <c r="AF12" i="3"/>
  <c r="AF26" i="3"/>
  <c r="W27" i="3"/>
  <c r="X27" i="3" l="1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10" i="3"/>
</calcChain>
</file>

<file path=xl/sharedStrings.xml><?xml version="1.0" encoding="utf-8"?>
<sst xmlns="http://schemas.openxmlformats.org/spreadsheetml/2006/main" count="64" uniqueCount="60">
  <si>
    <t>〔付けるべき力，資質・能力〕が明確になっている</t>
    <rPh sb="1" eb="2">
      <t>ツ</t>
    </rPh>
    <rPh sb="6" eb="7">
      <t>チカラ</t>
    </rPh>
    <rPh sb="8" eb="10">
      <t>シシツ</t>
    </rPh>
    <rPh sb="11" eb="13">
      <t>ノウリョク</t>
    </rPh>
    <rPh sb="15" eb="17">
      <t>メイカク</t>
    </rPh>
    <phoneticPr fontId="3"/>
  </si>
  <si>
    <t>シラバス</t>
    <phoneticPr fontId="3"/>
  </si>
  <si>
    <t>授業展開</t>
    <rPh sb="0" eb="2">
      <t>ジュギョウ</t>
    </rPh>
    <rPh sb="2" eb="4">
      <t>テンカイ</t>
    </rPh>
    <phoneticPr fontId="3"/>
  </si>
  <si>
    <t>問題作成・実施・分析等が機能している</t>
    <rPh sb="0" eb="2">
      <t>モンダイ</t>
    </rPh>
    <rPh sb="2" eb="4">
      <t>サクセイ</t>
    </rPh>
    <rPh sb="5" eb="7">
      <t>ジッシ</t>
    </rPh>
    <rPh sb="8" eb="10">
      <t>ブンセキ</t>
    </rPh>
    <rPh sb="10" eb="11">
      <t>トウ</t>
    </rPh>
    <rPh sb="12" eb="14">
      <t>キノウ</t>
    </rPh>
    <phoneticPr fontId="3"/>
  </si>
  <si>
    <t>評価</t>
    <rPh sb="0" eb="2">
      <t>ヒョウカ</t>
    </rPh>
    <phoneticPr fontId="3"/>
  </si>
  <si>
    <t>意欲・態度，活動の評価が機能している（教科・総学）</t>
    <rPh sb="0" eb="2">
      <t>イヨク</t>
    </rPh>
    <rPh sb="3" eb="5">
      <t>タイド</t>
    </rPh>
    <rPh sb="6" eb="8">
      <t>カツドウ</t>
    </rPh>
    <rPh sb="9" eb="11">
      <t>ヒョウカ</t>
    </rPh>
    <rPh sb="12" eb="14">
      <t>キノウ</t>
    </rPh>
    <rPh sb="19" eb="21">
      <t>キョウカ</t>
    </rPh>
    <rPh sb="22" eb="23">
      <t>ソウ</t>
    </rPh>
    <rPh sb="23" eb="24">
      <t>ガク</t>
    </rPh>
    <phoneticPr fontId="3"/>
  </si>
  <si>
    <t>他者評価・相互評価のしくみが機能している（教科・総学）</t>
    <rPh sb="0" eb="2">
      <t>タシャ</t>
    </rPh>
    <rPh sb="2" eb="4">
      <t>ヒョウカ</t>
    </rPh>
    <rPh sb="5" eb="7">
      <t>ソウゴ</t>
    </rPh>
    <rPh sb="7" eb="9">
      <t>ヒョウカ</t>
    </rPh>
    <rPh sb="14" eb="16">
      <t>キノウ</t>
    </rPh>
    <rPh sb="21" eb="23">
      <t>キョウカ</t>
    </rPh>
    <rPh sb="24" eb="25">
      <t>ソウ</t>
    </rPh>
    <rPh sb="25" eb="26">
      <t>ガク</t>
    </rPh>
    <phoneticPr fontId="3"/>
  </si>
  <si>
    <t>データ検証</t>
    <rPh sb="3" eb="5">
      <t>ケンショウ</t>
    </rPh>
    <phoneticPr fontId="3"/>
  </si>
  <si>
    <t>具体的な方針・
教育活動全体像</t>
    <rPh sb="0" eb="3">
      <t>グタイテキ</t>
    </rPh>
    <rPh sb="4" eb="6">
      <t>ホウシン</t>
    </rPh>
    <rPh sb="8" eb="10">
      <t>キョウイク</t>
    </rPh>
    <rPh sb="10" eb="12">
      <t>カツドウ</t>
    </rPh>
    <rPh sb="12" eb="15">
      <t>ゼンタイゾウ</t>
    </rPh>
    <phoneticPr fontId="3"/>
  </si>
  <si>
    <t>全教科・科目について，一年間のシラバス（授業計画・評価方法等）を作成して，活用している</t>
    <rPh sb="0" eb="3">
      <t>ゼンキョウカ</t>
    </rPh>
    <rPh sb="4" eb="6">
      <t>カモク</t>
    </rPh>
    <rPh sb="11" eb="12">
      <t>イチ</t>
    </rPh>
    <rPh sb="12" eb="14">
      <t>ネンカン</t>
    </rPh>
    <rPh sb="20" eb="22">
      <t>ジュギョウ</t>
    </rPh>
    <rPh sb="22" eb="24">
      <t>ケイカク</t>
    </rPh>
    <rPh sb="25" eb="27">
      <t>ヒョウカ</t>
    </rPh>
    <rPh sb="27" eb="29">
      <t>ホウホウ</t>
    </rPh>
    <rPh sb="29" eb="30">
      <t>トウ</t>
    </rPh>
    <rPh sb="32" eb="34">
      <t>サクセイ</t>
    </rPh>
    <rPh sb="37" eb="39">
      <t>カツヨウ</t>
    </rPh>
    <phoneticPr fontId="3"/>
  </si>
  <si>
    <t>全教科・科目について，単元ごとの詳細なシラバスを作成して，活用している</t>
    <rPh sb="0" eb="3">
      <t>ゼンキョウカ</t>
    </rPh>
    <rPh sb="4" eb="6">
      <t>カモク</t>
    </rPh>
    <rPh sb="11" eb="13">
      <t>タンゲン</t>
    </rPh>
    <rPh sb="16" eb="18">
      <t>ショウサイ</t>
    </rPh>
    <rPh sb="24" eb="26">
      <t>サクセイ</t>
    </rPh>
    <rPh sb="29" eb="31">
      <t>カツヨウ</t>
    </rPh>
    <phoneticPr fontId="3"/>
  </si>
  <si>
    <t>具体的な教育方針・教育活動全体像が，策定できている</t>
    <rPh sb="0" eb="3">
      <t>グタイテキ</t>
    </rPh>
    <rPh sb="4" eb="6">
      <t>キョウイク</t>
    </rPh>
    <rPh sb="6" eb="8">
      <t>ホウシン</t>
    </rPh>
    <rPh sb="9" eb="11">
      <t>キョウイク</t>
    </rPh>
    <rPh sb="11" eb="13">
      <t>カツドウ</t>
    </rPh>
    <rPh sb="13" eb="15">
      <t>ゼンタイ</t>
    </rPh>
    <rPh sb="15" eb="16">
      <t>ゾウ</t>
    </rPh>
    <rPh sb="18" eb="20">
      <t>サクテイ</t>
    </rPh>
    <phoneticPr fontId="3"/>
  </si>
  <si>
    <t>全教科・科目で授業ごとの振り返りが機能している</t>
    <rPh sb="0" eb="3">
      <t>ゼンキョウカ</t>
    </rPh>
    <rPh sb="4" eb="6">
      <t>カモク</t>
    </rPh>
    <rPh sb="7" eb="9">
      <t>ジュギョウ</t>
    </rPh>
    <rPh sb="12" eb="13">
      <t>フ</t>
    </rPh>
    <rPh sb="14" eb="15">
      <t>カエ</t>
    </rPh>
    <rPh sb="17" eb="19">
      <t>キノウ</t>
    </rPh>
    <phoneticPr fontId="3"/>
  </si>
  <si>
    <t>総合的な学習・探究の時間</t>
    <rPh sb="0" eb="3">
      <t>ソウゴウテキ</t>
    </rPh>
    <rPh sb="4" eb="6">
      <t>ガクシュウ</t>
    </rPh>
    <rPh sb="7" eb="9">
      <t>タンキュウ</t>
    </rPh>
    <rPh sb="10" eb="12">
      <t>ジカン</t>
    </rPh>
    <phoneticPr fontId="3"/>
  </si>
  <si>
    <t>総合的な学習・探究の時間の目標・計画が整っていて，教科・科目の学び，特別活動の学びと連動している</t>
    <rPh sb="0" eb="3">
      <t>ソウゴウテキ</t>
    </rPh>
    <rPh sb="4" eb="6">
      <t>ガクシュウ</t>
    </rPh>
    <rPh sb="7" eb="9">
      <t>タンキュウ</t>
    </rPh>
    <rPh sb="10" eb="12">
      <t>ジカン</t>
    </rPh>
    <rPh sb="13" eb="15">
      <t>モクヒョウ</t>
    </rPh>
    <rPh sb="16" eb="18">
      <t>ケイカク</t>
    </rPh>
    <rPh sb="19" eb="20">
      <t>トトノ</t>
    </rPh>
    <rPh sb="25" eb="27">
      <t>キョウカ</t>
    </rPh>
    <rPh sb="28" eb="30">
      <t>カモク</t>
    </rPh>
    <rPh sb="31" eb="32">
      <t>マナ</t>
    </rPh>
    <rPh sb="34" eb="36">
      <t>トクベツ</t>
    </rPh>
    <rPh sb="36" eb="38">
      <t>カツドウ</t>
    </rPh>
    <rPh sb="39" eb="40">
      <t>マナ</t>
    </rPh>
    <rPh sb="42" eb="44">
      <t>レンドウ</t>
    </rPh>
    <phoneticPr fontId="3"/>
  </si>
  <si>
    <t>単元・学期・一年間等のまとまりのある学びの振り返りが機能している（教科・総学）</t>
    <rPh sb="0" eb="2">
      <t>タンゲン</t>
    </rPh>
    <rPh sb="3" eb="5">
      <t>ガッキ</t>
    </rPh>
    <rPh sb="6" eb="7">
      <t>イチ</t>
    </rPh>
    <rPh sb="7" eb="9">
      <t>ネンカン</t>
    </rPh>
    <rPh sb="9" eb="10">
      <t>トウ</t>
    </rPh>
    <rPh sb="18" eb="19">
      <t>マナ</t>
    </rPh>
    <rPh sb="21" eb="22">
      <t>フ</t>
    </rPh>
    <rPh sb="23" eb="24">
      <t>カエ</t>
    </rPh>
    <rPh sb="26" eb="28">
      <t>キノウ</t>
    </rPh>
    <rPh sb="33" eb="35">
      <t>キョウカ</t>
    </rPh>
    <rPh sb="36" eb="37">
      <t>ソウ</t>
    </rPh>
    <rPh sb="37" eb="38">
      <t>ガク</t>
    </rPh>
    <phoneticPr fontId="3"/>
  </si>
  <si>
    <t>考査を行う全科目で活用問題が機能している</t>
    <rPh sb="0" eb="2">
      <t>コウサ</t>
    </rPh>
    <rPh sb="3" eb="4">
      <t>オコナ</t>
    </rPh>
    <rPh sb="5" eb="6">
      <t>ゼン</t>
    </rPh>
    <rPh sb="6" eb="8">
      <t>カモク</t>
    </rPh>
    <rPh sb="9" eb="11">
      <t>カツヨウ</t>
    </rPh>
    <rPh sb="11" eb="13">
      <t>モンダイ</t>
    </rPh>
    <rPh sb="14" eb="16">
      <t>キノウ</t>
    </rPh>
    <phoneticPr fontId="3"/>
  </si>
  <si>
    <t>合教科活用問題・
探究問題</t>
    <rPh sb="0" eb="1">
      <t>ゴウ</t>
    </rPh>
    <rPh sb="1" eb="3">
      <t>キョウカ</t>
    </rPh>
    <rPh sb="3" eb="5">
      <t>カツヨウ</t>
    </rPh>
    <rPh sb="5" eb="7">
      <t>モンダイ</t>
    </rPh>
    <rPh sb="9" eb="13">
      <t>タンキュウモンダイ</t>
    </rPh>
    <phoneticPr fontId="3"/>
  </si>
  <si>
    <t>自校で設けている検証指標が上昇している</t>
    <rPh sb="0" eb="2">
      <t>ジコウ</t>
    </rPh>
    <rPh sb="3" eb="4">
      <t>モウ</t>
    </rPh>
    <rPh sb="8" eb="10">
      <t>ケンショウ</t>
    </rPh>
    <rPh sb="10" eb="12">
      <t>シヒョウ</t>
    </rPh>
    <rPh sb="13" eb="15">
      <t>ジョウショウ</t>
    </rPh>
    <phoneticPr fontId="3"/>
  </si>
  <si>
    <t>管理職・教員による相互授業観察が機能している</t>
    <rPh sb="0" eb="2">
      <t>カンリ</t>
    </rPh>
    <rPh sb="2" eb="3">
      <t>ショク</t>
    </rPh>
    <rPh sb="4" eb="6">
      <t>キョウイン</t>
    </rPh>
    <rPh sb="9" eb="11">
      <t>ソウゴ</t>
    </rPh>
    <rPh sb="11" eb="13">
      <t>ジュギョウ</t>
    </rPh>
    <rPh sb="13" eb="15">
      <t>カンサツ</t>
    </rPh>
    <rPh sb="16" eb="18">
      <t>キノウ</t>
    </rPh>
    <phoneticPr fontId="3"/>
  </si>
  <si>
    <t>生徒による授業評価アンケート等が機能している</t>
  </si>
  <si>
    <t>学びの振り返り</t>
    <rPh sb="0" eb="1">
      <t>マナ</t>
    </rPh>
    <rPh sb="3" eb="4">
      <t>フ</t>
    </rPh>
    <rPh sb="5" eb="6">
      <t>カエ</t>
    </rPh>
    <phoneticPr fontId="3"/>
  </si>
  <si>
    <t>定期考査における
活用問題</t>
    <rPh sb="0" eb="2">
      <t>テイキ</t>
    </rPh>
    <rPh sb="2" eb="4">
      <t>コウサ</t>
    </rPh>
    <rPh sb="9" eb="11">
      <t>カツヨウ</t>
    </rPh>
    <rPh sb="11" eb="13">
      <t>モンダイ</t>
    </rPh>
    <phoneticPr fontId="3"/>
  </si>
  <si>
    <t>〔思考力・判断力・表現力〕の育成に繋がる工夫した授業が全教科・科目において展開されている</t>
    <rPh sb="1" eb="4">
      <t>シコウリョク</t>
    </rPh>
    <rPh sb="5" eb="8">
      <t>ハンダンリョク</t>
    </rPh>
    <rPh sb="9" eb="12">
      <t>ヒョウゲンリョク</t>
    </rPh>
    <rPh sb="14" eb="16">
      <t>イクセイ</t>
    </rPh>
    <rPh sb="17" eb="18">
      <t>ツナ</t>
    </rPh>
    <rPh sb="20" eb="22">
      <t>クフウ</t>
    </rPh>
    <rPh sb="24" eb="26">
      <t>ジュギョウ</t>
    </rPh>
    <rPh sb="27" eb="30">
      <t>ゼンキョウカ</t>
    </rPh>
    <rPh sb="31" eb="33">
      <t>カモク</t>
    </rPh>
    <rPh sb="37" eb="39">
      <t>テンカイ</t>
    </rPh>
    <phoneticPr fontId="3"/>
  </si>
  <si>
    <t>広島県高等学校生徒質問紙・学校質問紙調査で該当項目の肯定評価が上昇している</t>
    <rPh sb="0" eb="3">
      <t>ヒロシマケン</t>
    </rPh>
    <rPh sb="3" eb="5">
      <t>コウトウ</t>
    </rPh>
    <rPh sb="5" eb="7">
      <t>ガッコウ</t>
    </rPh>
    <rPh sb="7" eb="9">
      <t>セイト</t>
    </rPh>
    <rPh sb="9" eb="12">
      <t>シツモンシ</t>
    </rPh>
    <rPh sb="13" eb="15">
      <t>ガッコウ</t>
    </rPh>
    <rPh sb="15" eb="18">
      <t>シツモンシ</t>
    </rPh>
    <rPh sb="18" eb="20">
      <t>チョウサ</t>
    </rPh>
    <rPh sb="21" eb="23">
      <t>ガイトウ</t>
    </rPh>
    <rPh sb="23" eb="25">
      <t>コウモク</t>
    </rPh>
    <rPh sb="26" eb="28">
      <t>コウテイ</t>
    </rPh>
    <rPh sb="28" eb="30">
      <t>ヒョウカ</t>
    </rPh>
    <rPh sb="31" eb="33">
      <t>ジョウショウ</t>
    </rPh>
    <phoneticPr fontId="3"/>
  </si>
  <si>
    <t>S</t>
    <phoneticPr fontId="1"/>
  </si>
  <si>
    <t>A</t>
    <phoneticPr fontId="1"/>
  </si>
  <si>
    <t>B</t>
    <phoneticPr fontId="1"/>
  </si>
  <si>
    <t>C</t>
    <phoneticPr fontId="1"/>
  </si>
  <si>
    <t>　充分にできており，成果も多い　</t>
    <phoneticPr fontId="1"/>
  </si>
  <si>
    <t>　少し気になる点もあるが，概ね順調にできている</t>
    <phoneticPr fontId="1"/>
  </si>
  <si>
    <t>　充分とは言えず，課題・不充分な点も目に付く</t>
    <phoneticPr fontId="1"/>
  </si>
  <si>
    <t>　進んでいない，着手できていない，かなり不充分である</t>
    <phoneticPr fontId="1"/>
  </si>
  <si>
    <t>評価基準</t>
    <rPh sb="0" eb="2">
      <t>ヒョウカ</t>
    </rPh>
    <rPh sb="2" eb="4">
      <t>キジュン</t>
    </rPh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</si>
  <si>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</si>
  <si>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</si>
  <si>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</si>
  <si>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</si>
  <si>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</si>
  <si>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</si>
  <si>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</si>
  <si>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</si>
  <si>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</si>
  <si>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</si>
  <si>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</si>
  <si>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</si>
  <si>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</si>
  <si>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</si>
  <si>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</si>
  <si>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（平均）</t>
    <rPh sb="1" eb="3">
      <t>ヘイキン</t>
    </rPh>
    <phoneticPr fontId="1"/>
  </si>
  <si>
    <t>(平均)</t>
    <rPh sb="1" eb="3">
      <t>ヘイキン</t>
    </rPh>
    <phoneticPr fontId="1"/>
  </si>
  <si>
    <t>留意事項</t>
    <rPh sb="0" eb="2">
      <t>リュウイ</t>
    </rPh>
    <rPh sb="2" eb="4">
      <t>ジコウ</t>
    </rPh>
    <phoneticPr fontId="1"/>
  </si>
  <si>
    <t>T</t>
    <phoneticPr fontId="1"/>
  </si>
  <si>
    <t>U</t>
    <phoneticPr fontId="1"/>
  </si>
  <si>
    <t>分布</t>
    <rPh sb="0" eb="2">
      <t>ブンプ</t>
    </rPh>
    <phoneticPr fontId="1"/>
  </si>
  <si>
    <t>具体的な教育方針・教育活動全体像を，生徒・保護者に周知できている</t>
    <rPh sb="0" eb="3">
      <t>グタイテキ</t>
    </rPh>
    <rPh sb="4" eb="6">
      <t>キョウイク</t>
    </rPh>
    <rPh sb="6" eb="8">
      <t>ホウシン</t>
    </rPh>
    <rPh sb="9" eb="11">
      <t>キョウイク</t>
    </rPh>
    <rPh sb="11" eb="13">
      <t>カツドウ</t>
    </rPh>
    <rPh sb="13" eb="15">
      <t>ゼンタイ</t>
    </rPh>
    <rPh sb="15" eb="16">
      <t>ゾウ</t>
    </rPh>
    <rPh sb="18" eb="20">
      <t>セイト</t>
    </rPh>
    <rPh sb="21" eb="24">
      <t>ホゴシャ</t>
    </rPh>
    <rPh sb="25" eb="27">
      <t>シュウチ</t>
    </rPh>
    <phoneticPr fontId="3"/>
  </si>
  <si>
    <t>◆　〔調査時期〕令和元年8月　〔調査方法〕アンケート様式への回答　〔回答校〕21校　〔回答者〕校長・教頭・主幹教諭・教諭
◆　依頼の関係により，一校から複数の回答があった場合は，上席の立場の人の回答を採用
◆　調査項目の性格により，回答者によっては回答しにくいものがあり，無回答が部分的に含まれている
◆　調査の評価基準は〔S・A・B・C〕回答，便宜的処理として〔5・4・3・2〕に読み替えて処理
◆　21校の個別の分布は,4.5～2.7　平均は,3.3　設問17項目の分布は,3.9～2.6　平均は,3.3</t>
    <rPh sb="3" eb="5">
      <t>チョウサ</t>
    </rPh>
    <rPh sb="5" eb="7">
      <t>ジキ</t>
    </rPh>
    <rPh sb="8" eb="10">
      <t>レイワ</t>
    </rPh>
    <rPh sb="10" eb="12">
      <t>ガンネン</t>
    </rPh>
    <rPh sb="13" eb="14">
      <t>ガツ</t>
    </rPh>
    <rPh sb="16" eb="18">
      <t>チョウサ</t>
    </rPh>
    <rPh sb="18" eb="20">
      <t>ホウホウ</t>
    </rPh>
    <rPh sb="26" eb="28">
      <t>ヨウシキ</t>
    </rPh>
    <rPh sb="30" eb="32">
      <t>カイトウ</t>
    </rPh>
    <rPh sb="34" eb="36">
      <t>カイトウ</t>
    </rPh>
    <rPh sb="36" eb="37">
      <t>コウ</t>
    </rPh>
    <rPh sb="40" eb="41">
      <t>コウ</t>
    </rPh>
    <rPh sb="43" eb="45">
      <t>カイトウ</t>
    </rPh>
    <rPh sb="45" eb="46">
      <t>シャ</t>
    </rPh>
    <rPh sb="47" eb="49">
      <t>コウチョウ</t>
    </rPh>
    <rPh sb="50" eb="52">
      <t>キョウトウ</t>
    </rPh>
    <rPh sb="53" eb="55">
      <t>シュカン</t>
    </rPh>
    <rPh sb="55" eb="57">
      <t>キョウユ</t>
    </rPh>
    <rPh sb="58" eb="60">
      <t>キョウユ</t>
    </rPh>
    <rPh sb="63" eb="65">
      <t>イライ</t>
    </rPh>
    <rPh sb="66" eb="68">
      <t>カンケイ</t>
    </rPh>
    <rPh sb="72" eb="74">
      <t>イチコウ</t>
    </rPh>
    <rPh sb="76" eb="78">
      <t>フクスウ</t>
    </rPh>
    <rPh sb="79" eb="81">
      <t>カイトウ</t>
    </rPh>
    <rPh sb="85" eb="87">
      <t>バアイ</t>
    </rPh>
    <rPh sb="89" eb="91">
      <t>ジョウセキ</t>
    </rPh>
    <rPh sb="92" eb="94">
      <t>タチバ</t>
    </rPh>
    <rPh sb="95" eb="96">
      <t>ヒト</t>
    </rPh>
    <rPh sb="97" eb="99">
      <t>カイトウ</t>
    </rPh>
    <rPh sb="100" eb="102">
      <t>サイヨウ</t>
    </rPh>
    <rPh sb="105" eb="107">
      <t>チョウサ</t>
    </rPh>
    <rPh sb="107" eb="109">
      <t>コウモク</t>
    </rPh>
    <rPh sb="110" eb="112">
      <t>セイカク</t>
    </rPh>
    <rPh sb="116" eb="118">
      <t>カイトウ</t>
    </rPh>
    <rPh sb="118" eb="119">
      <t>シャ</t>
    </rPh>
    <rPh sb="124" eb="126">
      <t>カイトウ</t>
    </rPh>
    <rPh sb="136" eb="139">
      <t>ムカイトウ</t>
    </rPh>
    <rPh sb="140" eb="143">
      <t>ブブンテキ</t>
    </rPh>
    <rPh sb="144" eb="145">
      <t>フク</t>
    </rPh>
    <rPh sb="153" eb="155">
      <t>チョウサ</t>
    </rPh>
    <rPh sb="156" eb="158">
      <t>ヒョウカ</t>
    </rPh>
    <rPh sb="158" eb="160">
      <t>キジュン</t>
    </rPh>
    <rPh sb="170" eb="172">
      <t>カイトウ</t>
    </rPh>
    <rPh sb="173" eb="176">
      <t>ベンギテキ</t>
    </rPh>
    <rPh sb="176" eb="178">
      <t>ショリ</t>
    </rPh>
    <rPh sb="191" eb="192">
      <t>ヨ</t>
    </rPh>
    <rPh sb="193" eb="194">
      <t>カ</t>
    </rPh>
    <rPh sb="196" eb="198">
      <t>ショリ</t>
    </rPh>
    <rPh sb="203" eb="204">
      <t>コウ</t>
    </rPh>
    <rPh sb="205" eb="207">
      <t>コベツ</t>
    </rPh>
    <rPh sb="208" eb="210">
      <t>ブンプ</t>
    </rPh>
    <rPh sb="220" eb="222">
      <t>ヘイキン</t>
    </rPh>
    <rPh sb="232" eb="234">
      <t>コウモク</t>
    </rPh>
    <rPh sb="235" eb="237">
      <t>ブンプ</t>
    </rPh>
    <rPh sb="247" eb="249">
      <t>ヘイキン</t>
    </rPh>
    <phoneticPr fontId="1"/>
  </si>
  <si>
    <t>自校における〔学びの変革〕の進捗状況の自己評価シート〔集約概況〕　（R1.08.２０現在）</t>
    <rPh sb="0" eb="2">
      <t>ジコウ</t>
    </rPh>
    <rPh sb="7" eb="8">
      <t>マナ</t>
    </rPh>
    <rPh sb="10" eb="12">
      <t>ヘンカク</t>
    </rPh>
    <rPh sb="14" eb="18">
      <t>シンチョクジョウキョウ</t>
    </rPh>
    <rPh sb="19" eb="21">
      <t>ジコ</t>
    </rPh>
    <rPh sb="21" eb="23">
      <t>ヒョウカ</t>
    </rPh>
    <rPh sb="27" eb="29">
      <t>シュウヤク</t>
    </rPh>
    <rPh sb="29" eb="31">
      <t>ガイキョウ</t>
    </rPh>
    <rPh sb="42" eb="44">
      <t>ゲンザイ</t>
    </rPh>
    <phoneticPr fontId="1"/>
  </si>
  <si>
    <t>〔3.3〕</t>
    <phoneticPr fontId="1"/>
  </si>
  <si>
    <t>項　　目　　　　　　　　　〔県立高校〕</t>
    <rPh sb="0" eb="1">
      <t>コウ</t>
    </rPh>
    <rPh sb="3" eb="4">
      <t>メ</t>
    </rPh>
    <rPh sb="14" eb="16">
      <t>ケンリツ</t>
    </rPh>
    <rPh sb="16" eb="18">
      <t>コウコウ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</si>
</sst>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 shrinkToFi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2" fontId="0" fillId="0" borderId="0" xfId="0" applyNumberForma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0" fillId="2" borderId="29" xfId="0" applyNumberFormat="1" applyFont="1" applyFill="1" applyBorder="1" applyAlignment="1">
      <alignment horizontal="center" vertical="center" wrapText="1" shrinkToFit="1"/>
    </xf>
    <xf numFmtId="176" fontId="10" fillId="2" borderId="18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176" fontId="10" fillId="2" borderId="19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 shrinkToFit="1"/>
    </xf>
    <xf numFmtId="0" fontId="9" fillId="4" borderId="34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 shrinkToFit="1"/>
    </xf>
    <xf numFmtId="0" fontId="9" fillId="4" borderId="46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4" borderId="45" xfId="0" applyFont="1" applyFill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45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0" fontId="11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8" fillId="3" borderId="0" xfId="0" applyFont="1" applyFill="1" applyBorder="1" applyAlignment="1">
      <alignment horizontal="center" vertical="center" shrinkToFit="1"/>
    </xf>
    <xf numFmtId="176" fontId="10" fillId="3" borderId="0" xfId="0" applyNumberFormat="1" applyFont="1" applyFill="1" applyBorder="1" applyAlignment="1">
      <alignment horizontal="center" vertical="center" wrapText="1" shrinkToFit="1"/>
    </xf>
    <xf numFmtId="176" fontId="10" fillId="2" borderId="47" xfId="0" applyNumberFormat="1" applyFont="1" applyFill="1" applyBorder="1" applyAlignment="1">
      <alignment horizontal="center" vertical="center" wrapText="1" shrinkToFit="1"/>
    </xf>
    <xf numFmtId="176" fontId="10" fillId="2" borderId="26" xfId="0" applyNumberFormat="1" applyFont="1" applyFill="1" applyBorder="1" applyAlignment="1">
      <alignment horizontal="center" vertical="center" wrapText="1" shrinkToFit="1"/>
    </xf>
    <xf numFmtId="176" fontId="10" fillId="2" borderId="31" xfId="0" applyNumberFormat="1" applyFont="1" applyFill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4" borderId="44" xfId="0" applyFont="1" applyFill="1" applyBorder="1" applyAlignment="1">
      <alignment horizontal="center" vertical="center" wrapText="1" shrinkToFit="1"/>
    </xf>
    <xf numFmtId="0" fontId="9" fillId="0" borderId="44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48" xfId="0" applyFont="1" applyBorder="1" applyAlignment="1">
      <alignment horizontal="center" vertical="center" wrapText="1" shrinkToFit="1"/>
    </xf>
    <xf numFmtId="0" fontId="9" fillId="4" borderId="48" xfId="0" applyFont="1" applyFill="1" applyBorder="1" applyAlignment="1">
      <alignment horizontal="center" vertical="center" wrapText="1" shrinkToFit="1"/>
    </xf>
    <xf numFmtId="0" fontId="9" fillId="0" borderId="49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 wrapText="1" shrinkToFit="1"/>
    </xf>
    <xf numFmtId="0" fontId="9" fillId="4" borderId="50" xfId="0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51" xfId="0" applyFont="1" applyBorder="1" applyAlignment="1">
      <alignment horizontal="center" vertical="center" wrapText="1" shrinkToFit="1"/>
    </xf>
    <xf numFmtId="0" fontId="9" fillId="4" borderId="51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 shrinkToFit="1"/>
    </xf>
    <xf numFmtId="176" fontId="13" fillId="2" borderId="18" xfId="0" quotePrefix="1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2" fillId="0" borderId="5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74DA-699C-467B-91BB-A5D42EC5BE9B}">
  <sheetPr>
    <pageSetUpPr fitToPage="1"/>
  </sheetPr>
  <dimension ref="B2:AF28"/>
  <sheetViews>
    <sheetView tabSelected="1" zoomScale="92" zoomScaleNormal="92" workbookViewId="0">
      <selection activeCell="X31" sqref="X31"/>
    </sheetView>
  </sheetViews>
  <sheetFormatPr defaultRowHeight="13.5" x14ac:dyDescent="0.15"/>
  <cols>
    <col min="1" max="1" width="4.75" customWidth="1"/>
    <col min="2" max="2" width="16.625" customWidth="1"/>
    <col min="3" max="3" width="39.875" customWidth="1"/>
    <col min="4" max="24" width="4.75" customWidth="1"/>
    <col min="25" max="25" width="5.375" customWidth="1"/>
    <col min="26" max="26" width="0.875" customWidth="1"/>
    <col min="27" max="30" width="3" customWidth="1"/>
    <col min="31" max="31" width="2.25" customWidth="1"/>
    <col min="32" max="32" width="5.625" customWidth="1"/>
  </cols>
  <sheetData>
    <row r="2" spans="2:32" ht="17.25" x14ac:dyDescent="0.15">
      <c r="B2" s="138" t="s">
        <v>57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72"/>
      <c r="X2" s="34"/>
      <c r="Y2" s="31"/>
      <c r="Z2" s="92"/>
      <c r="AA2" s="86"/>
      <c r="AB2" s="86"/>
      <c r="AC2" s="86"/>
      <c r="AD2" s="86"/>
      <c r="AE2" s="86"/>
      <c r="AF2" s="92"/>
    </row>
    <row r="3" spans="2:32" ht="12" customHeight="1" thickBot="1" x14ac:dyDescent="0.2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73"/>
      <c r="X3" s="35"/>
      <c r="Y3" s="33"/>
      <c r="Z3" s="93"/>
      <c r="AA3" s="87"/>
      <c r="AB3" s="87"/>
      <c r="AC3" s="87"/>
      <c r="AD3" s="87"/>
      <c r="AE3" s="87"/>
      <c r="AF3" s="93"/>
    </row>
    <row r="4" spans="2:32" ht="80.25" customHeight="1" thickBot="1" x14ac:dyDescent="0.2">
      <c r="B4" s="71" t="s">
        <v>51</v>
      </c>
      <c r="C4" s="150" t="s">
        <v>56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  <c r="P4" s="106"/>
      <c r="Q4" s="106"/>
      <c r="R4" s="106"/>
      <c r="S4" s="106"/>
      <c r="T4" s="33"/>
      <c r="U4" s="33"/>
      <c r="V4" s="33"/>
      <c r="W4" s="73"/>
      <c r="X4" s="35"/>
      <c r="Y4" s="33"/>
      <c r="Z4" s="93"/>
      <c r="AA4" s="87"/>
      <c r="AB4" s="87"/>
      <c r="AC4" s="87"/>
      <c r="AD4" s="87"/>
      <c r="AE4" s="87"/>
      <c r="AF4" s="93"/>
    </row>
    <row r="5" spans="2:32" ht="6" customHeight="1" thickBot="1" x14ac:dyDescent="0.2"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S5" s="33"/>
      <c r="T5" s="33"/>
      <c r="U5" s="33"/>
      <c r="V5" s="33"/>
      <c r="W5" s="73"/>
      <c r="X5" s="35"/>
      <c r="Y5" s="33"/>
      <c r="Z5" s="93"/>
      <c r="AA5" s="87"/>
      <c r="AB5" s="87"/>
      <c r="AC5" s="87"/>
      <c r="AD5" s="87"/>
      <c r="AE5" s="87"/>
      <c r="AF5" s="93"/>
    </row>
    <row r="6" spans="2:32" ht="20.25" customHeight="1" thickBot="1" x14ac:dyDescent="0.2">
      <c r="B6" s="153" t="s">
        <v>33</v>
      </c>
      <c r="C6" s="63" t="s">
        <v>29</v>
      </c>
      <c r="D6" s="64" t="s">
        <v>25</v>
      </c>
      <c r="E6" s="65">
        <v>5</v>
      </c>
      <c r="F6" s="155" t="s">
        <v>31</v>
      </c>
      <c r="G6" s="156"/>
      <c r="H6" s="156"/>
      <c r="I6" s="156"/>
      <c r="J6" s="156"/>
      <c r="K6" s="156"/>
      <c r="L6" s="156"/>
      <c r="M6" s="156"/>
      <c r="N6" s="64" t="s">
        <v>27</v>
      </c>
      <c r="O6" s="65">
        <v>3</v>
      </c>
      <c r="P6" s="33"/>
      <c r="Q6" s="33"/>
      <c r="R6" s="33"/>
      <c r="S6" s="33"/>
      <c r="T6" s="33"/>
      <c r="U6" s="33"/>
      <c r="V6" s="33"/>
      <c r="W6" s="73"/>
      <c r="X6" s="35"/>
      <c r="Y6" s="33"/>
      <c r="Z6" s="108"/>
      <c r="AA6" s="87"/>
      <c r="AB6" s="87"/>
      <c r="AC6" s="87"/>
      <c r="AD6" s="87"/>
      <c r="AE6" s="87"/>
      <c r="AF6" s="93"/>
    </row>
    <row r="7" spans="2:32" ht="19.5" customHeight="1" thickBot="1" x14ac:dyDescent="0.2">
      <c r="B7" s="154"/>
      <c r="C7" s="66" t="s">
        <v>30</v>
      </c>
      <c r="D7" s="67" t="s">
        <v>26</v>
      </c>
      <c r="E7" s="68">
        <v>4</v>
      </c>
      <c r="F7" s="157" t="s">
        <v>32</v>
      </c>
      <c r="G7" s="158"/>
      <c r="H7" s="158"/>
      <c r="I7" s="158"/>
      <c r="J7" s="158"/>
      <c r="K7" s="158"/>
      <c r="L7" s="158"/>
      <c r="M7" s="158"/>
      <c r="N7" s="67" t="s">
        <v>28</v>
      </c>
      <c r="O7" s="68">
        <v>2</v>
      </c>
      <c r="P7" s="33"/>
      <c r="Q7" s="33"/>
      <c r="R7" s="33"/>
      <c r="S7" s="33"/>
      <c r="T7" s="33"/>
      <c r="U7" s="33"/>
      <c r="V7" s="33"/>
      <c r="W7" s="73"/>
      <c r="X7" s="35"/>
      <c r="Y7" s="33"/>
      <c r="Z7" s="108"/>
      <c r="AA7" s="145" t="s">
        <v>54</v>
      </c>
      <c r="AB7" s="146"/>
      <c r="AC7" s="146"/>
      <c r="AD7" s="147"/>
      <c r="AE7" s="87"/>
      <c r="AF7" s="93"/>
    </row>
    <row r="8" spans="2:32" ht="10.5" customHeight="1" thickBot="1" x14ac:dyDescent="0.2">
      <c r="B8" s="1"/>
      <c r="C8" s="1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Z8" s="109"/>
      <c r="AA8" s="159"/>
      <c r="AB8" s="160"/>
      <c r="AC8" s="160"/>
      <c r="AD8" s="161"/>
    </row>
    <row r="9" spans="2:32" ht="21.75" customHeight="1" thickBot="1" x14ac:dyDescent="0.2">
      <c r="B9" s="148" t="s">
        <v>59</v>
      </c>
      <c r="C9" s="149"/>
      <c r="D9" s="36" t="s">
        <v>26</v>
      </c>
      <c r="E9" s="37" t="s">
        <v>27</v>
      </c>
      <c r="F9" s="37" t="s">
        <v>28</v>
      </c>
      <c r="G9" s="37" t="s">
        <v>34</v>
      </c>
      <c r="H9" s="37" t="s">
        <v>35</v>
      </c>
      <c r="I9" s="37" t="s">
        <v>36</v>
      </c>
      <c r="J9" s="37" t="s">
        <v>37</v>
      </c>
      <c r="K9" s="37" t="s">
        <v>38</v>
      </c>
      <c r="L9" s="37" t="s">
        <v>39</v>
      </c>
      <c r="M9" s="37" t="s">
        <v>40</v>
      </c>
      <c r="N9" s="37" t="s">
        <v>41</v>
      </c>
      <c r="O9" s="37" t="s">
        <v>42</v>
      </c>
      <c r="P9" s="37" t="s">
        <v>43</v>
      </c>
      <c r="Q9" s="37" t="s">
        <v>44</v>
      </c>
      <c r="R9" s="37" t="s">
        <v>45</v>
      </c>
      <c r="S9" s="37" t="s">
        <v>46</v>
      </c>
      <c r="T9" s="37" t="s">
        <v>47</v>
      </c>
      <c r="U9" s="37" t="s">
        <v>48</v>
      </c>
      <c r="V9" s="36" t="s">
        <v>25</v>
      </c>
      <c r="W9" s="37" t="s">
        <v>52</v>
      </c>
      <c r="X9" s="36" t="s">
        <v>53</v>
      </c>
      <c r="Y9" s="55" t="s">
        <v>50</v>
      </c>
      <c r="Z9" s="110"/>
      <c r="AA9" s="102">
        <v>5</v>
      </c>
      <c r="AB9" s="103">
        <v>4</v>
      </c>
      <c r="AC9" s="103">
        <v>3</v>
      </c>
      <c r="AD9" s="104">
        <v>2</v>
      </c>
      <c r="AE9" s="58"/>
      <c r="AF9" s="58"/>
    </row>
    <row r="10" spans="2:32" ht="29.25" customHeight="1" x14ac:dyDescent="0.15">
      <c r="B10" s="135" t="s">
        <v>8</v>
      </c>
      <c r="C10" s="2" t="s">
        <v>11</v>
      </c>
      <c r="D10" s="14">
        <v>5</v>
      </c>
      <c r="E10" s="22">
        <v>3</v>
      </c>
      <c r="F10" s="22">
        <v>4</v>
      </c>
      <c r="G10" s="22">
        <v>4</v>
      </c>
      <c r="H10" s="22">
        <v>3</v>
      </c>
      <c r="I10" s="22">
        <v>4</v>
      </c>
      <c r="J10" s="22">
        <v>3</v>
      </c>
      <c r="K10" s="22">
        <v>3</v>
      </c>
      <c r="L10" s="22">
        <v>4</v>
      </c>
      <c r="M10" s="22">
        <v>4</v>
      </c>
      <c r="N10" s="22">
        <v>3</v>
      </c>
      <c r="O10" s="22">
        <v>4</v>
      </c>
      <c r="P10" s="22">
        <v>4</v>
      </c>
      <c r="Q10" s="22">
        <v>4</v>
      </c>
      <c r="R10" s="22">
        <v>4</v>
      </c>
      <c r="S10" s="22">
        <v>4</v>
      </c>
      <c r="T10" s="22">
        <v>5</v>
      </c>
      <c r="U10" s="22">
        <v>5</v>
      </c>
      <c r="V10" s="88">
        <v>4</v>
      </c>
      <c r="W10" s="54">
        <v>4</v>
      </c>
      <c r="X10" s="59">
        <v>4</v>
      </c>
      <c r="Y10" s="113">
        <f>AVERAGE(D10:X10)</f>
        <v>3.9047619047619047</v>
      </c>
      <c r="Z10" s="111"/>
      <c r="AA10" s="115">
        <f t="shared" ref="AA10:AA26" si="0">COUNTIF(D10:X10,5)</f>
        <v>3</v>
      </c>
      <c r="AB10" s="116">
        <f t="shared" ref="AB10:AB26" si="1">COUNTIF(D10:X10,4)</f>
        <v>13</v>
      </c>
      <c r="AC10" s="117">
        <f t="shared" ref="AC10:AC26" si="2">COUNTIF(D10:X10,3)</f>
        <v>5</v>
      </c>
      <c r="AD10" s="118">
        <f>COUNTIF(D10:X10,2)</f>
        <v>0</v>
      </c>
      <c r="AE10" s="41"/>
      <c r="AF10" s="41">
        <f>SUM(AA10:AD10)</f>
        <v>21</v>
      </c>
    </row>
    <row r="11" spans="2:32" ht="29.25" customHeight="1" x14ac:dyDescent="0.15">
      <c r="B11" s="136"/>
      <c r="C11" s="3" t="s">
        <v>55</v>
      </c>
      <c r="D11" s="15">
        <v>5</v>
      </c>
      <c r="E11" s="23">
        <v>3</v>
      </c>
      <c r="F11" s="23">
        <v>3</v>
      </c>
      <c r="G11" s="23">
        <v>3</v>
      </c>
      <c r="H11" s="23">
        <v>3</v>
      </c>
      <c r="I11" s="23">
        <v>4</v>
      </c>
      <c r="J11" s="23">
        <v>2</v>
      </c>
      <c r="K11" s="23">
        <v>4</v>
      </c>
      <c r="L11" s="23">
        <v>3</v>
      </c>
      <c r="M11" s="23">
        <v>3</v>
      </c>
      <c r="N11" s="23">
        <v>3</v>
      </c>
      <c r="O11" s="23">
        <v>4</v>
      </c>
      <c r="P11" s="23">
        <v>4</v>
      </c>
      <c r="Q11" s="23">
        <v>4</v>
      </c>
      <c r="R11" s="23">
        <v>3</v>
      </c>
      <c r="S11" s="23">
        <v>4</v>
      </c>
      <c r="T11" s="23">
        <v>5</v>
      </c>
      <c r="U11" s="23">
        <v>4</v>
      </c>
      <c r="V11" s="60">
        <v>3</v>
      </c>
      <c r="W11" s="42">
        <v>3</v>
      </c>
      <c r="X11" s="60">
        <v>3</v>
      </c>
      <c r="Y11" s="69">
        <f t="shared" ref="Y11:Y26" si="3">AVERAGE(D11:X11)</f>
        <v>3.4761904761904763</v>
      </c>
      <c r="Z11" s="111"/>
      <c r="AA11" s="98">
        <f t="shared" si="0"/>
        <v>2</v>
      </c>
      <c r="AB11" s="90">
        <f t="shared" si="1"/>
        <v>7</v>
      </c>
      <c r="AC11" s="91">
        <f t="shared" si="2"/>
        <v>11</v>
      </c>
      <c r="AD11" s="97">
        <f t="shared" ref="AD11:AD26" si="4">COUNTIF(D11:X11,2)</f>
        <v>1</v>
      </c>
      <c r="AE11" s="39"/>
      <c r="AF11" s="41">
        <f t="shared" ref="AF11:AF26" si="5">SUM(AA11:AD11)</f>
        <v>21</v>
      </c>
    </row>
    <row r="12" spans="2:32" ht="29.25" customHeight="1" thickBot="1" x14ac:dyDescent="0.2">
      <c r="B12" s="137"/>
      <c r="C12" s="4" t="s">
        <v>0</v>
      </c>
      <c r="D12" s="16">
        <v>4</v>
      </c>
      <c r="E12" s="24">
        <v>3</v>
      </c>
      <c r="F12" s="24">
        <v>4</v>
      </c>
      <c r="G12" s="24">
        <v>4</v>
      </c>
      <c r="H12" s="24">
        <v>2</v>
      </c>
      <c r="I12" s="24">
        <v>3</v>
      </c>
      <c r="J12" s="24">
        <v>3</v>
      </c>
      <c r="K12" s="24">
        <v>3</v>
      </c>
      <c r="L12" s="24">
        <v>4</v>
      </c>
      <c r="M12" s="24">
        <v>4</v>
      </c>
      <c r="N12" s="24">
        <v>3</v>
      </c>
      <c r="O12" s="24">
        <v>4</v>
      </c>
      <c r="P12" s="24">
        <v>4</v>
      </c>
      <c r="Q12" s="24">
        <v>4</v>
      </c>
      <c r="R12" s="24">
        <v>3</v>
      </c>
      <c r="S12" s="24">
        <v>4</v>
      </c>
      <c r="T12" s="24">
        <v>5</v>
      </c>
      <c r="U12" s="24">
        <v>5</v>
      </c>
      <c r="V12" s="76">
        <v>4</v>
      </c>
      <c r="W12" s="43">
        <v>4</v>
      </c>
      <c r="X12" s="76">
        <v>3</v>
      </c>
      <c r="Y12" s="114">
        <f t="shared" si="3"/>
        <v>3.6666666666666665</v>
      </c>
      <c r="Z12" s="111"/>
      <c r="AA12" s="99">
        <f t="shared" si="0"/>
        <v>2</v>
      </c>
      <c r="AB12" s="100">
        <f t="shared" si="1"/>
        <v>11</v>
      </c>
      <c r="AC12" s="101">
        <f t="shared" si="2"/>
        <v>7</v>
      </c>
      <c r="AD12" s="119">
        <f t="shared" si="4"/>
        <v>1</v>
      </c>
      <c r="AE12" s="39"/>
      <c r="AF12" s="41">
        <f t="shared" si="5"/>
        <v>21</v>
      </c>
    </row>
    <row r="13" spans="2:32" ht="29.25" customHeight="1" x14ac:dyDescent="0.15">
      <c r="B13" s="139" t="s">
        <v>1</v>
      </c>
      <c r="C13" s="2" t="s">
        <v>9</v>
      </c>
      <c r="D13" s="14">
        <v>4</v>
      </c>
      <c r="E13" s="22">
        <v>4</v>
      </c>
      <c r="F13" s="22">
        <v>4</v>
      </c>
      <c r="G13" s="22">
        <v>4</v>
      </c>
      <c r="H13" s="22">
        <v>4</v>
      </c>
      <c r="I13" s="22">
        <v>4</v>
      </c>
      <c r="J13" s="22">
        <v>4</v>
      </c>
      <c r="K13" s="22">
        <v>4</v>
      </c>
      <c r="L13" s="22">
        <v>4</v>
      </c>
      <c r="M13" s="22">
        <v>3</v>
      </c>
      <c r="N13" s="22">
        <v>3</v>
      </c>
      <c r="O13" s="22">
        <v>4</v>
      </c>
      <c r="P13" s="22">
        <v>4</v>
      </c>
      <c r="Q13" s="22">
        <v>4</v>
      </c>
      <c r="R13" s="22">
        <v>4</v>
      </c>
      <c r="S13" s="22">
        <v>4</v>
      </c>
      <c r="T13" s="22">
        <v>4</v>
      </c>
      <c r="U13" s="22">
        <v>5</v>
      </c>
      <c r="V13" s="77">
        <v>3</v>
      </c>
      <c r="W13" s="44">
        <v>4</v>
      </c>
      <c r="X13" s="77">
        <v>4</v>
      </c>
      <c r="Y13" s="69">
        <f t="shared" si="3"/>
        <v>3.9047619047619047</v>
      </c>
      <c r="Z13" s="111"/>
      <c r="AA13" s="96">
        <f t="shared" si="0"/>
        <v>1</v>
      </c>
      <c r="AB13" s="95">
        <f t="shared" si="1"/>
        <v>17</v>
      </c>
      <c r="AC13" s="94">
        <f t="shared" si="2"/>
        <v>3</v>
      </c>
      <c r="AD13" s="97">
        <f t="shared" si="4"/>
        <v>0</v>
      </c>
      <c r="AE13" s="41"/>
      <c r="AF13" s="41">
        <f t="shared" si="5"/>
        <v>21</v>
      </c>
    </row>
    <row r="14" spans="2:32" ht="29.25" customHeight="1" thickBot="1" x14ac:dyDescent="0.2">
      <c r="B14" s="140"/>
      <c r="C14" s="5" t="s">
        <v>10</v>
      </c>
      <c r="D14" s="16">
        <v>3</v>
      </c>
      <c r="E14" s="24">
        <v>3</v>
      </c>
      <c r="F14" s="24">
        <v>3</v>
      </c>
      <c r="G14" s="24">
        <v>2</v>
      </c>
      <c r="H14" s="24">
        <v>3</v>
      </c>
      <c r="I14" s="24">
        <v>3</v>
      </c>
      <c r="J14" s="24">
        <v>4</v>
      </c>
      <c r="K14" s="24">
        <v>3</v>
      </c>
      <c r="L14" s="24">
        <v>3</v>
      </c>
      <c r="M14" s="24">
        <v>3</v>
      </c>
      <c r="N14" s="24">
        <v>2</v>
      </c>
      <c r="O14" s="24">
        <v>2</v>
      </c>
      <c r="P14" s="24">
        <v>4</v>
      </c>
      <c r="Q14" s="24">
        <v>4</v>
      </c>
      <c r="R14" s="24">
        <v>3</v>
      </c>
      <c r="S14" s="24">
        <v>2</v>
      </c>
      <c r="T14" s="24">
        <v>3</v>
      </c>
      <c r="U14" s="24">
        <v>4</v>
      </c>
      <c r="V14" s="62">
        <v>3</v>
      </c>
      <c r="W14" s="45">
        <v>2</v>
      </c>
      <c r="X14" s="62">
        <v>3</v>
      </c>
      <c r="Y14" s="112">
        <f t="shared" si="3"/>
        <v>2.9523809523809526</v>
      </c>
      <c r="Z14" s="111"/>
      <c r="AA14" s="120">
        <f t="shared" si="0"/>
        <v>0</v>
      </c>
      <c r="AB14" s="121">
        <f t="shared" si="1"/>
        <v>4</v>
      </c>
      <c r="AC14" s="122">
        <f t="shared" si="2"/>
        <v>12</v>
      </c>
      <c r="AD14" s="123">
        <f t="shared" si="4"/>
        <v>5</v>
      </c>
      <c r="AE14" s="39"/>
      <c r="AF14" s="41">
        <f t="shared" si="5"/>
        <v>21</v>
      </c>
    </row>
    <row r="15" spans="2:32" ht="29.25" customHeight="1" x14ac:dyDescent="0.15">
      <c r="B15" s="141" t="s">
        <v>2</v>
      </c>
      <c r="C15" s="6" t="s">
        <v>23</v>
      </c>
      <c r="D15" s="17">
        <v>2</v>
      </c>
      <c r="E15" s="25">
        <v>3</v>
      </c>
      <c r="F15" s="25">
        <v>4</v>
      </c>
      <c r="G15" s="25">
        <v>3</v>
      </c>
      <c r="H15" s="25">
        <v>3</v>
      </c>
      <c r="I15" s="25">
        <v>3</v>
      </c>
      <c r="J15" s="25">
        <v>3</v>
      </c>
      <c r="K15" s="25">
        <v>3</v>
      </c>
      <c r="L15" s="25">
        <v>3</v>
      </c>
      <c r="M15" s="25">
        <v>4</v>
      </c>
      <c r="N15" s="25">
        <v>2</v>
      </c>
      <c r="O15" s="25">
        <v>4</v>
      </c>
      <c r="P15" s="25">
        <v>4</v>
      </c>
      <c r="Q15" s="25">
        <v>5</v>
      </c>
      <c r="R15" s="25">
        <v>3</v>
      </c>
      <c r="S15" s="25">
        <v>3</v>
      </c>
      <c r="T15" s="25">
        <v>4</v>
      </c>
      <c r="U15" s="25">
        <v>4</v>
      </c>
      <c r="V15" s="78">
        <v>3</v>
      </c>
      <c r="W15" s="46">
        <v>3</v>
      </c>
      <c r="X15" s="78">
        <v>4</v>
      </c>
      <c r="Y15" s="113">
        <f t="shared" si="3"/>
        <v>3.3333333333333335</v>
      </c>
      <c r="Z15" s="111"/>
      <c r="AA15" s="115">
        <f t="shared" si="0"/>
        <v>1</v>
      </c>
      <c r="AB15" s="117">
        <f t="shared" si="1"/>
        <v>7</v>
      </c>
      <c r="AC15" s="116">
        <f t="shared" si="2"/>
        <v>11</v>
      </c>
      <c r="AD15" s="118">
        <f t="shared" si="4"/>
        <v>2</v>
      </c>
      <c r="AE15" s="39"/>
      <c r="AF15" s="41">
        <f t="shared" si="5"/>
        <v>21</v>
      </c>
    </row>
    <row r="16" spans="2:32" ht="29.25" customHeight="1" x14ac:dyDescent="0.15">
      <c r="B16" s="142"/>
      <c r="C16" s="7" t="s">
        <v>19</v>
      </c>
      <c r="D16" s="15">
        <v>3</v>
      </c>
      <c r="E16" s="23">
        <v>5</v>
      </c>
      <c r="F16" s="23">
        <v>3</v>
      </c>
      <c r="G16" s="23">
        <v>4</v>
      </c>
      <c r="H16" s="23">
        <v>4</v>
      </c>
      <c r="I16" s="23">
        <v>3</v>
      </c>
      <c r="J16" s="23">
        <v>3</v>
      </c>
      <c r="K16" s="23">
        <v>3</v>
      </c>
      <c r="L16" s="23">
        <v>3</v>
      </c>
      <c r="M16" s="23">
        <v>4</v>
      </c>
      <c r="N16" s="23">
        <v>3</v>
      </c>
      <c r="O16" s="23">
        <v>4</v>
      </c>
      <c r="P16" s="23">
        <v>3</v>
      </c>
      <c r="Q16" s="23">
        <v>4</v>
      </c>
      <c r="R16" s="23">
        <v>3</v>
      </c>
      <c r="S16" s="23">
        <v>4</v>
      </c>
      <c r="T16" s="23">
        <v>3</v>
      </c>
      <c r="U16" s="23">
        <v>4</v>
      </c>
      <c r="V16" s="61">
        <v>4</v>
      </c>
      <c r="W16" s="47">
        <v>3</v>
      </c>
      <c r="X16" s="61">
        <v>5</v>
      </c>
      <c r="Y16" s="69">
        <f t="shared" si="3"/>
        <v>3.5714285714285716</v>
      </c>
      <c r="Z16" s="111"/>
      <c r="AA16" s="98">
        <f t="shared" si="0"/>
        <v>2</v>
      </c>
      <c r="AB16" s="90">
        <f t="shared" si="1"/>
        <v>8</v>
      </c>
      <c r="AC16" s="91">
        <f t="shared" si="2"/>
        <v>11</v>
      </c>
      <c r="AD16" s="97">
        <f t="shared" si="4"/>
        <v>0</v>
      </c>
      <c r="AE16" s="39"/>
      <c r="AF16" s="41">
        <f t="shared" si="5"/>
        <v>21</v>
      </c>
    </row>
    <row r="17" spans="2:32" ht="29.25" customHeight="1" x14ac:dyDescent="0.15">
      <c r="B17" s="143"/>
      <c r="C17" s="10" t="s">
        <v>20</v>
      </c>
      <c r="D17" s="18">
        <v>4</v>
      </c>
      <c r="E17" s="26">
        <v>2</v>
      </c>
      <c r="F17" s="26">
        <v>2</v>
      </c>
      <c r="G17" s="26">
        <v>3</v>
      </c>
      <c r="H17" s="26">
        <v>4</v>
      </c>
      <c r="I17" s="26">
        <v>4</v>
      </c>
      <c r="J17" s="26">
        <v>3</v>
      </c>
      <c r="K17" s="26">
        <v>4</v>
      </c>
      <c r="L17" s="26">
        <v>3</v>
      </c>
      <c r="M17" s="26">
        <v>4</v>
      </c>
      <c r="N17" s="26">
        <v>4</v>
      </c>
      <c r="O17" s="26">
        <v>4</v>
      </c>
      <c r="P17" s="26">
        <v>4</v>
      </c>
      <c r="Q17" s="26">
        <v>5</v>
      </c>
      <c r="R17" s="26">
        <v>4</v>
      </c>
      <c r="S17" s="26">
        <v>4</v>
      </c>
      <c r="T17" s="26">
        <v>5</v>
      </c>
      <c r="U17" s="26">
        <v>5</v>
      </c>
      <c r="V17" s="79">
        <v>4</v>
      </c>
      <c r="W17" s="48">
        <v>2</v>
      </c>
      <c r="X17" s="79">
        <v>3</v>
      </c>
      <c r="Y17" s="69">
        <f t="shared" si="3"/>
        <v>3.6666666666666665</v>
      </c>
      <c r="Z17" s="111"/>
      <c r="AA17" s="98">
        <f t="shared" si="0"/>
        <v>3</v>
      </c>
      <c r="AB17" s="91">
        <f t="shared" si="1"/>
        <v>11</v>
      </c>
      <c r="AC17" s="90">
        <f t="shared" si="2"/>
        <v>4</v>
      </c>
      <c r="AD17" s="97">
        <f t="shared" si="4"/>
        <v>3</v>
      </c>
      <c r="AE17" s="41"/>
      <c r="AF17" s="41">
        <f t="shared" si="5"/>
        <v>21</v>
      </c>
    </row>
    <row r="18" spans="2:32" ht="29.25" customHeight="1" thickBot="1" x14ac:dyDescent="0.2">
      <c r="B18" s="140"/>
      <c r="C18" s="5" t="s">
        <v>12</v>
      </c>
      <c r="D18" s="16">
        <v>3</v>
      </c>
      <c r="E18" s="24">
        <v>3</v>
      </c>
      <c r="F18" s="24">
        <v>2</v>
      </c>
      <c r="G18" s="24">
        <v>3</v>
      </c>
      <c r="H18" s="24">
        <v>3</v>
      </c>
      <c r="I18" s="24">
        <v>3</v>
      </c>
      <c r="J18" s="24">
        <v>2</v>
      </c>
      <c r="K18" s="24">
        <v>3</v>
      </c>
      <c r="L18" s="24">
        <v>3</v>
      </c>
      <c r="M18" s="24">
        <v>3</v>
      </c>
      <c r="N18" s="24">
        <v>3</v>
      </c>
      <c r="O18" s="24">
        <v>3</v>
      </c>
      <c r="P18" s="24">
        <v>4</v>
      </c>
      <c r="Q18" s="24">
        <v>4</v>
      </c>
      <c r="R18" s="24">
        <v>3</v>
      </c>
      <c r="S18" s="24">
        <v>3</v>
      </c>
      <c r="T18" s="24">
        <v>4</v>
      </c>
      <c r="U18" s="24">
        <v>4</v>
      </c>
      <c r="V18" s="80">
        <v>3</v>
      </c>
      <c r="W18" s="49">
        <v>2</v>
      </c>
      <c r="X18" s="80">
        <v>4</v>
      </c>
      <c r="Y18" s="114">
        <f t="shared" si="3"/>
        <v>3.0952380952380953</v>
      </c>
      <c r="Z18" s="111"/>
      <c r="AA18" s="99">
        <f t="shared" si="0"/>
        <v>0</v>
      </c>
      <c r="AB18" s="101">
        <f t="shared" si="1"/>
        <v>5</v>
      </c>
      <c r="AC18" s="100">
        <f t="shared" si="2"/>
        <v>13</v>
      </c>
      <c r="AD18" s="119">
        <f t="shared" si="4"/>
        <v>3</v>
      </c>
      <c r="AE18" s="39"/>
      <c r="AF18" s="41">
        <f t="shared" si="5"/>
        <v>21</v>
      </c>
    </row>
    <row r="19" spans="2:32" ht="29.25" customHeight="1" thickBot="1" x14ac:dyDescent="0.2">
      <c r="B19" s="30" t="s">
        <v>13</v>
      </c>
      <c r="C19" s="105" t="s">
        <v>14</v>
      </c>
      <c r="D19" s="19">
        <v>3</v>
      </c>
      <c r="E19" s="27">
        <v>3</v>
      </c>
      <c r="F19" s="27">
        <v>3</v>
      </c>
      <c r="G19" s="27">
        <v>4</v>
      </c>
      <c r="H19" s="27">
        <v>2</v>
      </c>
      <c r="I19" s="27">
        <v>3</v>
      </c>
      <c r="J19" s="27">
        <v>2</v>
      </c>
      <c r="K19" s="27">
        <v>3</v>
      </c>
      <c r="L19" s="27">
        <v>3</v>
      </c>
      <c r="M19" s="27">
        <v>3</v>
      </c>
      <c r="N19" s="27">
        <v>3</v>
      </c>
      <c r="O19" s="27">
        <v>3</v>
      </c>
      <c r="P19" s="27">
        <v>3</v>
      </c>
      <c r="Q19" s="27">
        <v>5</v>
      </c>
      <c r="R19" s="27">
        <v>4</v>
      </c>
      <c r="S19" s="27">
        <v>4</v>
      </c>
      <c r="T19" s="27">
        <v>4</v>
      </c>
      <c r="U19" s="27">
        <v>4</v>
      </c>
      <c r="V19" s="81">
        <v>4</v>
      </c>
      <c r="W19" s="50">
        <v>4</v>
      </c>
      <c r="X19" s="81">
        <v>4</v>
      </c>
      <c r="Y19" s="112">
        <f t="shared" si="3"/>
        <v>3.3809523809523809</v>
      </c>
      <c r="Z19" s="111"/>
      <c r="AA19" s="124">
        <f t="shared" si="0"/>
        <v>1</v>
      </c>
      <c r="AB19" s="125">
        <f t="shared" si="1"/>
        <v>8</v>
      </c>
      <c r="AC19" s="126">
        <f t="shared" si="2"/>
        <v>10</v>
      </c>
      <c r="AD19" s="123">
        <f t="shared" si="4"/>
        <v>2</v>
      </c>
      <c r="AE19" s="39"/>
      <c r="AF19" s="41">
        <f t="shared" si="5"/>
        <v>21</v>
      </c>
    </row>
    <row r="20" spans="2:32" ht="29.25" customHeight="1" thickBot="1" x14ac:dyDescent="0.2">
      <c r="B20" s="11" t="s">
        <v>21</v>
      </c>
      <c r="C20" s="12" t="s">
        <v>15</v>
      </c>
      <c r="D20" s="20">
        <v>3</v>
      </c>
      <c r="E20" s="28">
        <v>2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2</v>
      </c>
      <c r="O20" s="28">
        <v>3</v>
      </c>
      <c r="P20" s="28">
        <v>4</v>
      </c>
      <c r="Q20" s="28">
        <v>5</v>
      </c>
      <c r="R20" s="28">
        <v>3</v>
      </c>
      <c r="S20" s="28">
        <v>2</v>
      </c>
      <c r="T20" s="28">
        <v>4</v>
      </c>
      <c r="U20" s="28">
        <v>4</v>
      </c>
      <c r="V20" s="82">
        <v>3</v>
      </c>
      <c r="W20" s="51">
        <v>3</v>
      </c>
      <c r="X20" s="82">
        <v>4</v>
      </c>
      <c r="Y20" s="70">
        <f t="shared" si="3"/>
        <v>3.1428571428571428</v>
      </c>
      <c r="Z20" s="111"/>
      <c r="AA20" s="127">
        <f t="shared" si="0"/>
        <v>1</v>
      </c>
      <c r="AB20" s="128">
        <f t="shared" si="1"/>
        <v>4</v>
      </c>
      <c r="AC20" s="129">
        <f t="shared" si="2"/>
        <v>13</v>
      </c>
      <c r="AD20" s="130">
        <f t="shared" si="4"/>
        <v>3</v>
      </c>
      <c r="AE20" s="39"/>
      <c r="AF20" s="41">
        <f t="shared" si="5"/>
        <v>21</v>
      </c>
    </row>
    <row r="21" spans="2:32" ht="29.25" customHeight="1" thickBot="1" x14ac:dyDescent="0.2">
      <c r="B21" s="8" t="s">
        <v>22</v>
      </c>
      <c r="C21" s="9" t="s">
        <v>16</v>
      </c>
      <c r="D21" s="21">
        <v>3</v>
      </c>
      <c r="E21" s="29">
        <v>3</v>
      </c>
      <c r="F21" s="29">
        <v>4</v>
      </c>
      <c r="G21" s="29">
        <v>3</v>
      </c>
      <c r="H21" s="29">
        <v>3</v>
      </c>
      <c r="I21" s="29">
        <v>4</v>
      </c>
      <c r="J21" s="29">
        <v>3</v>
      </c>
      <c r="K21" s="29">
        <v>2</v>
      </c>
      <c r="L21" s="29">
        <v>4</v>
      </c>
      <c r="M21" s="29">
        <v>4</v>
      </c>
      <c r="N21" s="29">
        <v>3</v>
      </c>
      <c r="O21" s="29">
        <v>4</v>
      </c>
      <c r="P21" s="29">
        <v>3</v>
      </c>
      <c r="Q21" s="29">
        <v>5</v>
      </c>
      <c r="R21" s="29">
        <v>3</v>
      </c>
      <c r="S21" s="29">
        <v>4</v>
      </c>
      <c r="T21" s="29">
        <v>3</v>
      </c>
      <c r="U21" s="29">
        <v>5</v>
      </c>
      <c r="V21" s="83">
        <v>4</v>
      </c>
      <c r="W21" s="52">
        <v>3</v>
      </c>
      <c r="X21" s="83">
        <v>5</v>
      </c>
      <c r="Y21" s="112">
        <f t="shared" si="3"/>
        <v>3.5714285714285716</v>
      </c>
      <c r="Z21" s="111"/>
      <c r="AA21" s="124">
        <f t="shared" si="0"/>
        <v>3</v>
      </c>
      <c r="AB21" s="125">
        <f t="shared" si="1"/>
        <v>7</v>
      </c>
      <c r="AC21" s="126">
        <f t="shared" si="2"/>
        <v>10</v>
      </c>
      <c r="AD21" s="123">
        <f t="shared" si="4"/>
        <v>1</v>
      </c>
      <c r="AE21" s="39"/>
      <c r="AF21" s="41">
        <f t="shared" si="5"/>
        <v>21</v>
      </c>
    </row>
    <row r="22" spans="2:32" ht="29.25" customHeight="1" thickBot="1" x14ac:dyDescent="0.2">
      <c r="B22" s="8" t="s">
        <v>17</v>
      </c>
      <c r="C22" s="9" t="s">
        <v>3</v>
      </c>
      <c r="D22" s="21">
        <v>2</v>
      </c>
      <c r="E22" s="29">
        <v>2</v>
      </c>
      <c r="F22" s="29">
        <v>2</v>
      </c>
      <c r="G22" s="29">
        <v>3</v>
      </c>
      <c r="H22" s="29">
        <v>2</v>
      </c>
      <c r="I22" s="29">
        <v>3</v>
      </c>
      <c r="J22" s="29">
        <v>3</v>
      </c>
      <c r="K22" s="29">
        <v>2</v>
      </c>
      <c r="L22" s="29">
        <v>2</v>
      </c>
      <c r="M22" s="29">
        <v>2</v>
      </c>
      <c r="N22" s="29">
        <v>2</v>
      </c>
      <c r="O22" s="29">
        <v>2</v>
      </c>
      <c r="P22" s="29">
        <v>3</v>
      </c>
      <c r="Q22" s="29">
        <v>5</v>
      </c>
      <c r="R22" s="29">
        <v>2</v>
      </c>
      <c r="S22" s="29">
        <v>2</v>
      </c>
      <c r="T22" s="29">
        <v>2</v>
      </c>
      <c r="U22" s="29">
        <v>4</v>
      </c>
      <c r="V22" s="83">
        <v>3</v>
      </c>
      <c r="W22" s="52">
        <v>2</v>
      </c>
      <c r="X22" s="83">
        <v>4</v>
      </c>
      <c r="Y22" s="70">
        <f t="shared" si="3"/>
        <v>2.5714285714285716</v>
      </c>
      <c r="Z22" s="111"/>
      <c r="AA22" s="127">
        <f t="shared" si="0"/>
        <v>1</v>
      </c>
      <c r="AB22" s="128">
        <f t="shared" si="1"/>
        <v>2</v>
      </c>
      <c r="AC22" s="128">
        <f t="shared" si="2"/>
        <v>5</v>
      </c>
      <c r="AD22" s="131">
        <f t="shared" si="4"/>
        <v>13</v>
      </c>
      <c r="AE22" s="39"/>
      <c r="AF22" s="41">
        <f t="shared" si="5"/>
        <v>21</v>
      </c>
    </row>
    <row r="23" spans="2:32" ht="29.25" customHeight="1" x14ac:dyDescent="0.15">
      <c r="B23" s="144" t="s">
        <v>4</v>
      </c>
      <c r="C23" s="2" t="s">
        <v>5</v>
      </c>
      <c r="D23" s="14">
        <v>2</v>
      </c>
      <c r="E23" s="22">
        <v>2</v>
      </c>
      <c r="F23" s="22">
        <v>3</v>
      </c>
      <c r="G23" s="22">
        <v>3</v>
      </c>
      <c r="H23" s="22">
        <v>3</v>
      </c>
      <c r="I23" s="22">
        <v>4</v>
      </c>
      <c r="J23" s="22">
        <v>3</v>
      </c>
      <c r="K23" s="22">
        <v>3</v>
      </c>
      <c r="L23" s="22">
        <v>3</v>
      </c>
      <c r="M23" s="22">
        <v>4</v>
      </c>
      <c r="N23" s="22">
        <v>3</v>
      </c>
      <c r="O23" s="22">
        <v>3</v>
      </c>
      <c r="P23" s="22">
        <v>4</v>
      </c>
      <c r="Q23" s="22">
        <v>4</v>
      </c>
      <c r="R23" s="22">
        <v>3</v>
      </c>
      <c r="S23" s="22">
        <v>3</v>
      </c>
      <c r="T23" s="22">
        <v>4</v>
      </c>
      <c r="U23" s="22">
        <v>3</v>
      </c>
      <c r="V23" s="77">
        <v>3</v>
      </c>
      <c r="W23" s="44">
        <v>3</v>
      </c>
      <c r="X23" s="77">
        <v>4</v>
      </c>
      <c r="Y23" s="69">
        <f t="shared" si="3"/>
        <v>3.1904761904761907</v>
      </c>
      <c r="Z23" s="111"/>
      <c r="AA23" s="96">
        <f t="shared" si="0"/>
        <v>0</v>
      </c>
      <c r="AB23" s="94">
        <f t="shared" si="1"/>
        <v>6</v>
      </c>
      <c r="AC23" s="95">
        <f t="shared" si="2"/>
        <v>13</v>
      </c>
      <c r="AD23" s="97">
        <f t="shared" si="4"/>
        <v>2</v>
      </c>
      <c r="AE23" s="39"/>
      <c r="AF23" s="41">
        <f t="shared" si="5"/>
        <v>21</v>
      </c>
    </row>
    <row r="24" spans="2:32" ht="29.25" customHeight="1" thickBot="1" x14ac:dyDescent="0.2">
      <c r="B24" s="134"/>
      <c r="C24" s="5" t="s">
        <v>6</v>
      </c>
      <c r="D24" s="16">
        <v>2</v>
      </c>
      <c r="E24" s="24">
        <v>2</v>
      </c>
      <c r="F24" s="24">
        <v>3</v>
      </c>
      <c r="G24" s="24">
        <v>3</v>
      </c>
      <c r="H24" s="24">
        <v>2</v>
      </c>
      <c r="I24" s="24">
        <v>3</v>
      </c>
      <c r="J24" s="24">
        <v>3</v>
      </c>
      <c r="K24" s="24">
        <v>2</v>
      </c>
      <c r="L24" s="24">
        <v>3</v>
      </c>
      <c r="M24" s="24">
        <v>3</v>
      </c>
      <c r="N24" s="24">
        <v>2</v>
      </c>
      <c r="O24" s="24">
        <v>2</v>
      </c>
      <c r="P24" s="24">
        <v>4</v>
      </c>
      <c r="Q24" s="24">
        <v>5</v>
      </c>
      <c r="R24" s="24">
        <v>2</v>
      </c>
      <c r="S24" s="24">
        <v>2</v>
      </c>
      <c r="T24" s="24">
        <v>3</v>
      </c>
      <c r="U24" s="24">
        <v>4</v>
      </c>
      <c r="V24" s="80">
        <v>3</v>
      </c>
      <c r="W24" s="49">
        <v>3</v>
      </c>
      <c r="X24" s="80">
        <v>3</v>
      </c>
      <c r="Y24" s="112">
        <f t="shared" si="3"/>
        <v>2.8095238095238093</v>
      </c>
      <c r="Z24" s="111"/>
      <c r="AA24" s="120">
        <f t="shared" si="0"/>
        <v>1</v>
      </c>
      <c r="AB24" s="121">
        <f t="shared" si="1"/>
        <v>2</v>
      </c>
      <c r="AC24" s="122">
        <f t="shared" si="2"/>
        <v>10</v>
      </c>
      <c r="AD24" s="123">
        <f t="shared" si="4"/>
        <v>8</v>
      </c>
      <c r="AE24" s="39"/>
      <c r="AF24" s="41">
        <f t="shared" si="5"/>
        <v>21</v>
      </c>
    </row>
    <row r="25" spans="2:32" ht="29.25" customHeight="1" x14ac:dyDescent="0.15">
      <c r="B25" s="133" t="s">
        <v>7</v>
      </c>
      <c r="C25" s="6" t="s">
        <v>24</v>
      </c>
      <c r="D25" s="17">
        <v>4</v>
      </c>
      <c r="E25" s="25">
        <v>2</v>
      </c>
      <c r="F25" s="25"/>
      <c r="G25" s="25">
        <v>2</v>
      </c>
      <c r="H25" s="25">
        <v>3</v>
      </c>
      <c r="I25" s="25">
        <v>2</v>
      </c>
      <c r="J25" s="25"/>
      <c r="K25" s="25">
        <v>3</v>
      </c>
      <c r="L25" s="25">
        <v>3</v>
      </c>
      <c r="M25" s="25">
        <v>3</v>
      </c>
      <c r="N25" s="25">
        <v>2</v>
      </c>
      <c r="O25" s="25">
        <v>3</v>
      </c>
      <c r="P25" s="25">
        <v>4</v>
      </c>
      <c r="Q25" s="25">
        <v>5</v>
      </c>
      <c r="R25" s="25">
        <v>4</v>
      </c>
      <c r="S25" s="25">
        <v>2</v>
      </c>
      <c r="T25" s="25">
        <v>4</v>
      </c>
      <c r="U25" s="25">
        <v>3</v>
      </c>
      <c r="V25" s="84">
        <v>3</v>
      </c>
      <c r="W25" s="53">
        <v>2</v>
      </c>
      <c r="X25" s="84"/>
      <c r="Y25" s="113">
        <f t="shared" si="3"/>
        <v>3</v>
      </c>
      <c r="Z25" s="111"/>
      <c r="AA25" s="115">
        <f t="shared" si="0"/>
        <v>1</v>
      </c>
      <c r="AB25" s="117">
        <f t="shared" si="1"/>
        <v>4</v>
      </c>
      <c r="AC25" s="116">
        <f t="shared" si="2"/>
        <v>7</v>
      </c>
      <c r="AD25" s="118">
        <f t="shared" si="4"/>
        <v>6</v>
      </c>
      <c r="AE25" s="39"/>
      <c r="AF25" s="41">
        <f t="shared" si="5"/>
        <v>18</v>
      </c>
    </row>
    <row r="26" spans="2:32" ht="29.25" customHeight="1" thickBot="1" x14ac:dyDescent="0.2">
      <c r="B26" s="134"/>
      <c r="C26" s="5" t="s">
        <v>18</v>
      </c>
      <c r="D26" s="18">
        <v>4</v>
      </c>
      <c r="E26" s="26">
        <v>3</v>
      </c>
      <c r="F26" s="26">
        <v>4</v>
      </c>
      <c r="G26" s="26">
        <v>4</v>
      </c>
      <c r="H26" s="26">
        <v>2</v>
      </c>
      <c r="I26" s="26">
        <v>4</v>
      </c>
      <c r="J26" s="26"/>
      <c r="K26" s="26">
        <v>3</v>
      </c>
      <c r="L26" s="26">
        <v>3</v>
      </c>
      <c r="M26" s="26">
        <v>3</v>
      </c>
      <c r="N26" s="26">
        <v>2</v>
      </c>
      <c r="O26" s="26">
        <v>3</v>
      </c>
      <c r="P26" s="26">
        <v>4</v>
      </c>
      <c r="Q26" s="26">
        <v>5</v>
      </c>
      <c r="R26" s="26">
        <v>4</v>
      </c>
      <c r="S26" s="26">
        <v>2</v>
      </c>
      <c r="T26" s="26">
        <v>4</v>
      </c>
      <c r="U26" s="26">
        <v>4</v>
      </c>
      <c r="V26" s="89">
        <v>3</v>
      </c>
      <c r="W26" s="56">
        <v>3</v>
      </c>
      <c r="X26" s="62"/>
      <c r="Y26" s="114">
        <f t="shared" si="3"/>
        <v>3.3684210526315788</v>
      </c>
      <c r="Z26" s="111"/>
      <c r="AA26" s="99">
        <f t="shared" si="0"/>
        <v>1</v>
      </c>
      <c r="AB26" s="100">
        <f t="shared" si="1"/>
        <v>8</v>
      </c>
      <c r="AC26" s="101">
        <f t="shared" si="2"/>
        <v>7</v>
      </c>
      <c r="AD26" s="119">
        <f t="shared" si="4"/>
        <v>3</v>
      </c>
      <c r="AE26" s="39"/>
      <c r="AF26" s="41">
        <f t="shared" si="5"/>
        <v>19</v>
      </c>
    </row>
    <row r="27" spans="2:32" ht="21" customHeight="1" thickBot="1" x14ac:dyDescent="0.2">
      <c r="B27" s="74"/>
      <c r="C27" s="57" t="s">
        <v>49</v>
      </c>
      <c r="D27" s="70">
        <f>AVERAGE(D9:D25)</f>
        <v>3.25</v>
      </c>
      <c r="E27" s="85">
        <f t="shared" ref="E27:X27" si="6">AVERAGE(E9:E25)</f>
        <v>2.8125</v>
      </c>
      <c r="F27" s="85">
        <f t="shared" si="6"/>
        <v>3.1333333333333333</v>
      </c>
      <c r="G27" s="85">
        <f t="shared" si="6"/>
        <v>3.1875</v>
      </c>
      <c r="H27" s="85">
        <f t="shared" si="6"/>
        <v>2.9375</v>
      </c>
      <c r="I27" s="85">
        <f t="shared" si="6"/>
        <v>3.3125</v>
      </c>
      <c r="J27" s="85">
        <f t="shared" si="6"/>
        <v>2.9333333333333331</v>
      </c>
      <c r="K27" s="85">
        <f t="shared" si="6"/>
        <v>3</v>
      </c>
      <c r="L27" s="85">
        <f t="shared" si="6"/>
        <v>3.1875</v>
      </c>
      <c r="M27" s="85">
        <f t="shared" si="6"/>
        <v>3.375</v>
      </c>
      <c r="N27" s="85">
        <f t="shared" si="6"/>
        <v>2.6875</v>
      </c>
      <c r="O27" s="85">
        <f t="shared" si="6"/>
        <v>3.3125</v>
      </c>
      <c r="P27" s="85">
        <f t="shared" si="6"/>
        <v>3.75</v>
      </c>
      <c r="Q27" s="85">
        <f t="shared" si="6"/>
        <v>4.5</v>
      </c>
      <c r="R27" s="85">
        <f t="shared" si="6"/>
        <v>3.1875</v>
      </c>
      <c r="S27" s="85">
        <f t="shared" si="6"/>
        <v>3.1875</v>
      </c>
      <c r="T27" s="85">
        <f t="shared" si="6"/>
        <v>3.875</v>
      </c>
      <c r="U27" s="85">
        <f t="shared" si="6"/>
        <v>4.1875</v>
      </c>
      <c r="V27" s="70">
        <f t="shared" si="6"/>
        <v>3.375</v>
      </c>
      <c r="W27" s="85">
        <f t="shared" ref="W27" si="7">AVERAGE(W9:W25)</f>
        <v>2.9375</v>
      </c>
      <c r="X27" s="70">
        <f t="shared" si="6"/>
        <v>3.8</v>
      </c>
      <c r="Y27" s="132" t="s">
        <v>58</v>
      </c>
      <c r="Z27" s="111"/>
      <c r="AA27" s="75"/>
      <c r="AB27" s="75"/>
      <c r="AC27" s="75"/>
      <c r="AD27" s="75"/>
      <c r="AE27" s="75"/>
      <c r="AF27" s="75"/>
    </row>
    <row r="28" spans="2:32" ht="18" customHeight="1" x14ac:dyDescent="0.15"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40"/>
      <c r="R28" s="39"/>
      <c r="S28" s="39"/>
      <c r="T28" s="40"/>
      <c r="U28" s="40"/>
      <c r="V28" s="39"/>
      <c r="W28" s="39"/>
      <c r="X28" s="40"/>
      <c r="Y28" s="38"/>
      <c r="Z28" s="38"/>
    </row>
  </sheetData>
  <mergeCells count="12">
    <mergeCell ref="AA7:AD8"/>
    <mergeCell ref="B6:B7"/>
    <mergeCell ref="B2:V2"/>
    <mergeCell ref="B9:C9"/>
    <mergeCell ref="B10:B12"/>
    <mergeCell ref="B13:B14"/>
    <mergeCell ref="F6:M6"/>
    <mergeCell ref="F7:M7"/>
    <mergeCell ref="C4:O4"/>
    <mergeCell ref="B15:B18"/>
    <mergeCell ref="B23:B24"/>
    <mergeCell ref="B25:B26"/>
  </mergeCells>
  <phoneticPr fontId="1"/>
  <dataValidations count="1">
    <dataValidation type="list" allowBlank="1" showInputMessage="1" showErrorMessage="1" sqref="D10:U26" xr:uid="{2228950B-C164-4D25-BE6F-864444A6258B}">
      <formula1>$C$2:$C$2</formula1>
    </dataValidation>
  </dataValidations>
  <pageMargins left="0.31496062992125984" right="0.31496062992125984" top="0.55118110236220474" bottom="0.55118110236220474" header="0.31496062992125984" footer="0.31496062992125984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集計概況（DL用）</vt:lpstr>
      <vt:lpstr>'集計概況（DL用）'!Print_Area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r66ad</dc:creator>
  <cp:lastModifiedBy>r66ad</cp:lastModifiedBy>
  <cp:lastPrinted>2019-08-24T06:15:10Z</cp:lastPrinted>
  <dcterms:created xsi:type="dcterms:W3CDTF">2019-07-26T04:27:25Z</dcterms:created>
  <dcterms:modified xsi:type="dcterms:W3CDTF">2020-12-15T00:53:36Z</dcterms:modified>
</cp:coreProperties>
</file>