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66ad\Documents\★ダウンロード用ファイル★\◇　学校マネジメント\★学校課題調査\"/>
    </mc:Choice>
  </mc:AlternateContent>
  <xr:revisionPtr revIDLastSave="0" documentId="13_ncr:1_{394C848A-239E-4721-90A0-4A444E6F7134}" xr6:coauthVersionLast="47" xr6:coauthVersionMax="47" xr10:uidLastSave="{00000000-0000-0000-0000-000000000000}"/>
  <bookViews>
    <workbookView xWindow="1590" yWindow="165" windowWidth="15015" windowHeight="15435" xr2:uid="{00000000-000D-0000-FFFF-FFFF00000000}"/>
  </bookViews>
  <sheets>
    <sheet name="集計概要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2" l="1"/>
  <c r="O66" i="2"/>
  <c r="N66" i="2"/>
  <c r="M66" i="2"/>
  <c r="L66" i="2"/>
  <c r="Q66" i="2" s="1"/>
  <c r="P65" i="2"/>
  <c r="O65" i="2"/>
  <c r="N65" i="2"/>
  <c r="M65" i="2"/>
  <c r="L65" i="2"/>
  <c r="Q65" i="2" s="1"/>
  <c r="P64" i="2"/>
  <c r="O64" i="2"/>
  <c r="N64" i="2"/>
  <c r="M64" i="2"/>
  <c r="L64" i="2"/>
  <c r="Q64" i="2" s="1"/>
  <c r="P61" i="2"/>
  <c r="O61" i="2"/>
  <c r="N61" i="2"/>
  <c r="M61" i="2"/>
  <c r="L61" i="2"/>
  <c r="Q61" i="2" s="1"/>
  <c r="P60" i="2"/>
  <c r="O60" i="2"/>
  <c r="N60" i="2"/>
  <c r="M60" i="2"/>
  <c r="L60" i="2"/>
  <c r="Q60" i="2" s="1"/>
  <c r="P59" i="2"/>
  <c r="O59" i="2"/>
  <c r="N59" i="2"/>
  <c r="M59" i="2"/>
  <c r="L59" i="2"/>
  <c r="Q59" i="2" s="1"/>
  <c r="P57" i="2"/>
  <c r="O57" i="2"/>
  <c r="N57" i="2"/>
  <c r="M57" i="2"/>
  <c r="L57" i="2"/>
  <c r="Q57" i="2" s="1"/>
  <c r="P56" i="2"/>
  <c r="O56" i="2"/>
  <c r="N56" i="2"/>
  <c r="M56" i="2"/>
  <c r="L56" i="2"/>
  <c r="Q56" i="2" s="1"/>
  <c r="P55" i="2"/>
  <c r="O55" i="2"/>
  <c r="N55" i="2"/>
  <c r="M55" i="2"/>
  <c r="L55" i="2"/>
  <c r="Q55" i="2" s="1"/>
  <c r="P54" i="2"/>
  <c r="O54" i="2"/>
  <c r="N54" i="2"/>
  <c r="M54" i="2"/>
  <c r="L54" i="2"/>
  <c r="Q54" i="2" s="1"/>
  <c r="P52" i="2"/>
  <c r="O52" i="2"/>
  <c r="N52" i="2"/>
  <c r="M52" i="2"/>
  <c r="L52" i="2"/>
  <c r="Q52" i="2" s="1"/>
  <c r="P51" i="2"/>
  <c r="O51" i="2"/>
  <c r="N51" i="2"/>
  <c r="M51" i="2"/>
  <c r="L51" i="2"/>
  <c r="Q51" i="2" s="1"/>
  <c r="P50" i="2"/>
  <c r="O50" i="2"/>
  <c r="N50" i="2"/>
  <c r="M50" i="2"/>
  <c r="L50" i="2"/>
  <c r="Q50" i="2" s="1"/>
  <c r="P49" i="2"/>
  <c r="O49" i="2"/>
  <c r="N49" i="2"/>
  <c r="M49" i="2"/>
  <c r="L49" i="2"/>
  <c r="Q49" i="2" s="1"/>
  <c r="P48" i="2"/>
  <c r="O48" i="2"/>
  <c r="N48" i="2"/>
  <c r="M48" i="2"/>
  <c r="L48" i="2"/>
  <c r="Q48" i="2" s="1"/>
  <c r="P47" i="2"/>
  <c r="O47" i="2"/>
  <c r="N47" i="2"/>
  <c r="M47" i="2"/>
  <c r="L47" i="2"/>
  <c r="Q47" i="2" s="1"/>
  <c r="P45" i="2"/>
  <c r="O45" i="2"/>
  <c r="N45" i="2"/>
  <c r="M45" i="2"/>
  <c r="L45" i="2"/>
  <c r="Q45" i="2" s="1"/>
  <c r="P44" i="2"/>
  <c r="O44" i="2"/>
  <c r="N44" i="2"/>
  <c r="M44" i="2"/>
  <c r="L44" i="2"/>
  <c r="Q44" i="2" s="1"/>
  <c r="P43" i="2"/>
  <c r="O43" i="2"/>
  <c r="N43" i="2"/>
  <c r="M43" i="2"/>
  <c r="L43" i="2"/>
  <c r="Q43" i="2" s="1"/>
  <c r="P42" i="2"/>
  <c r="O42" i="2"/>
  <c r="N42" i="2"/>
  <c r="M42" i="2"/>
  <c r="L42" i="2"/>
  <c r="Q42" i="2" s="1"/>
  <c r="P40" i="2"/>
  <c r="O40" i="2"/>
  <c r="N40" i="2"/>
  <c r="M40" i="2"/>
  <c r="L40" i="2"/>
  <c r="Q40" i="2" s="1"/>
  <c r="P39" i="2"/>
  <c r="O39" i="2"/>
  <c r="N39" i="2"/>
  <c r="M39" i="2"/>
  <c r="L39" i="2"/>
  <c r="Q39" i="2" s="1"/>
  <c r="P38" i="2"/>
  <c r="O38" i="2"/>
  <c r="N38" i="2"/>
  <c r="M38" i="2"/>
  <c r="L38" i="2"/>
  <c r="Q38" i="2" s="1"/>
  <c r="P37" i="2"/>
  <c r="O37" i="2"/>
  <c r="N37" i="2"/>
  <c r="M37" i="2"/>
  <c r="L37" i="2"/>
  <c r="Q37" i="2" s="1"/>
  <c r="P36" i="2"/>
  <c r="O36" i="2"/>
  <c r="N36" i="2"/>
  <c r="M36" i="2"/>
  <c r="L36" i="2"/>
  <c r="Q36" i="2" s="1"/>
  <c r="P35" i="2"/>
  <c r="O35" i="2"/>
  <c r="N35" i="2"/>
  <c r="M35" i="2"/>
  <c r="L35" i="2"/>
  <c r="Q35" i="2" s="1"/>
  <c r="P33" i="2"/>
  <c r="O33" i="2"/>
  <c r="N33" i="2"/>
  <c r="M33" i="2"/>
  <c r="L33" i="2"/>
  <c r="Q33" i="2" s="1"/>
  <c r="P32" i="2"/>
  <c r="O32" i="2"/>
  <c r="N32" i="2"/>
  <c r="M32" i="2"/>
  <c r="L32" i="2"/>
  <c r="Q32" i="2" s="1"/>
  <c r="P31" i="2"/>
  <c r="O31" i="2"/>
  <c r="N31" i="2"/>
  <c r="M31" i="2"/>
  <c r="L31" i="2"/>
  <c r="Q31" i="2" s="1"/>
  <c r="P30" i="2"/>
  <c r="O30" i="2"/>
  <c r="N30" i="2"/>
  <c r="M30" i="2"/>
  <c r="L30" i="2"/>
  <c r="Q30" i="2" s="1"/>
  <c r="P29" i="2"/>
  <c r="O29" i="2"/>
  <c r="N29" i="2"/>
  <c r="M29" i="2"/>
  <c r="L29" i="2"/>
  <c r="Q29" i="2" s="1"/>
  <c r="P28" i="2"/>
  <c r="O28" i="2"/>
  <c r="N28" i="2"/>
  <c r="M28" i="2"/>
  <c r="L28" i="2"/>
  <c r="Q28" i="2" s="1"/>
  <c r="P27" i="2"/>
  <c r="O27" i="2"/>
  <c r="N27" i="2"/>
  <c r="M27" i="2"/>
  <c r="L27" i="2"/>
  <c r="Q27" i="2" s="1"/>
  <c r="P26" i="2"/>
  <c r="O26" i="2"/>
  <c r="N26" i="2"/>
  <c r="M26" i="2"/>
  <c r="L26" i="2"/>
  <c r="Q26" i="2" s="1"/>
  <c r="P25" i="2"/>
  <c r="O25" i="2"/>
  <c r="N25" i="2"/>
  <c r="M25" i="2"/>
  <c r="L25" i="2"/>
  <c r="Q25" i="2" s="1"/>
  <c r="P24" i="2"/>
  <c r="O24" i="2"/>
  <c r="N24" i="2"/>
  <c r="M24" i="2"/>
  <c r="L24" i="2"/>
  <c r="Q24" i="2" s="1"/>
  <c r="P22" i="2"/>
  <c r="O22" i="2"/>
  <c r="N22" i="2"/>
  <c r="M22" i="2"/>
  <c r="L22" i="2"/>
  <c r="Q22" i="2" s="1"/>
  <c r="P21" i="2"/>
  <c r="O21" i="2"/>
  <c r="N21" i="2"/>
  <c r="M21" i="2"/>
  <c r="L21" i="2"/>
  <c r="Q21" i="2" s="1"/>
  <c r="P20" i="2"/>
  <c r="O20" i="2"/>
  <c r="N20" i="2"/>
  <c r="M20" i="2"/>
  <c r="L20" i="2"/>
  <c r="Q20" i="2" s="1"/>
  <c r="P19" i="2"/>
  <c r="O19" i="2"/>
  <c r="N19" i="2"/>
  <c r="M19" i="2"/>
  <c r="L19" i="2"/>
  <c r="Q19" i="2" s="1"/>
  <c r="P18" i="2"/>
  <c r="O18" i="2"/>
  <c r="N18" i="2"/>
  <c r="M18" i="2"/>
  <c r="L18" i="2"/>
  <c r="Q18" i="2" s="1"/>
  <c r="P17" i="2"/>
  <c r="O17" i="2"/>
  <c r="N17" i="2"/>
  <c r="M17" i="2"/>
  <c r="L17" i="2"/>
  <c r="Q17" i="2" s="1"/>
  <c r="P16" i="2"/>
  <c r="O16" i="2"/>
  <c r="N16" i="2"/>
  <c r="M16" i="2"/>
  <c r="L16" i="2"/>
  <c r="Q16" i="2" s="1"/>
  <c r="P15" i="2"/>
  <c r="O15" i="2"/>
  <c r="N15" i="2"/>
  <c r="M15" i="2"/>
  <c r="L15" i="2"/>
  <c r="Q15" i="2" s="1"/>
  <c r="P13" i="2"/>
  <c r="O13" i="2"/>
  <c r="N13" i="2"/>
  <c r="M13" i="2"/>
  <c r="L13" i="2"/>
  <c r="Q13" i="2" s="1"/>
  <c r="P12" i="2"/>
  <c r="O12" i="2"/>
  <c r="N12" i="2"/>
  <c r="M12" i="2"/>
  <c r="L12" i="2"/>
  <c r="Q12" i="2" s="1"/>
  <c r="P11" i="2"/>
  <c r="O11" i="2"/>
  <c r="N11" i="2"/>
  <c r="M11" i="2"/>
  <c r="L11" i="2"/>
  <c r="Q11" i="2" s="1"/>
  <c r="P10" i="2"/>
  <c r="O10" i="2"/>
  <c r="N10" i="2"/>
  <c r="M10" i="2"/>
  <c r="L10" i="2"/>
  <c r="Q10" i="2" s="1"/>
</calcChain>
</file>

<file path=xl/sharedStrings.xml><?xml version="1.0" encoding="utf-8"?>
<sst xmlns="http://schemas.openxmlformats.org/spreadsheetml/2006/main" count="462" uniqueCount="72">
  <si>
    <t>評価</t>
    <rPh sb="0" eb="2">
      <t>ヒョウカ</t>
    </rPh>
    <phoneticPr fontId="1"/>
  </si>
  <si>
    <t>　　　　　　S：格別に優れた水準で機能している
　　　　　　A：概ね通常以上の高い水準で機能している
　　　　　　B：県内の多くの学校と同程度の水準である
　　　　　　C：県内の多くの学校の水準に届いていない
　　　　　　D：格別に低い水準である</t>
    <rPh sb="8" eb="10">
      <t>カクベツ</t>
    </rPh>
    <rPh sb="11" eb="12">
      <t>スグ</t>
    </rPh>
    <rPh sb="14" eb="16">
      <t>スイジュン</t>
    </rPh>
    <rPh sb="17" eb="19">
      <t>キノウ</t>
    </rPh>
    <rPh sb="32" eb="33">
      <t>オオム</t>
    </rPh>
    <rPh sb="34" eb="38">
      <t>ツウジョウイジョウ</t>
    </rPh>
    <rPh sb="39" eb="40">
      <t>タカ</t>
    </rPh>
    <rPh sb="41" eb="43">
      <t>スイジュン</t>
    </rPh>
    <rPh sb="44" eb="46">
      <t>キノウ</t>
    </rPh>
    <rPh sb="59" eb="61">
      <t>ケンナイ</t>
    </rPh>
    <rPh sb="62" eb="63">
      <t>オオ</t>
    </rPh>
    <rPh sb="65" eb="67">
      <t>ガッコウ</t>
    </rPh>
    <rPh sb="68" eb="71">
      <t>ドウテイド</t>
    </rPh>
    <rPh sb="72" eb="74">
      <t>スイジュン</t>
    </rPh>
    <rPh sb="86" eb="88">
      <t>ケンナイ</t>
    </rPh>
    <rPh sb="89" eb="90">
      <t>オオ</t>
    </rPh>
    <rPh sb="92" eb="94">
      <t>ガッコウ</t>
    </rPh>
    <rPh sb="95" eb="97">
      <t>スイジュン</t>
    </rPh>
    <rPh sb="98" eb="99">
      <t>トド</t>
    </rPh>
    <rPh sb="113" eb="115">
      <t>カクベツ</t>
    </rPh>
    <rPh sb="116" eb="117">
      <t>ヒク</t>
    </rPh>
    <rPh sb="118" eb="120">
      <t>スイジュン</t>
    </rPh>
    <phoneticPr fontId="1"/>
  </si>
  <si>
    <t>項　目</t>
    <rPh sb="0" eb="1">
      <t>コウ</t>
    </rPh>
    <rPh sb="2" eb="3">
      <t>メ</t>
    </rPh>
    <phoneticPr fontId="1"/>
  </si>
  <si>
    <t>　1）学校全体として戦略的な〔目的・方策〕などの話題がよくある</t>
    <rPh sb="3" eb="5">
      <t>ガッコウ</t>
    </rPh>
    <rPh sb="5" eb="7">
      <t>ゼンタイ</t>
    </rPh>
    <rPh sb="10" eb="12">
      <t>センリャク</t>
    </rPh>
    <rPh sb="12" eb="13">
      <t>テキ</t>
    </rPh>
    <rPh sb="15" eb="17">
      <t>モクテキ</t>
    </rPh>
    <rPh sb="18" eb="20">
      <t>ホウサク</t>
    </rPh>
    <rPh sb="24" eb="26">
      <t>ワダイ</t>
    </rPh>
    <phoneticPr fontId="1"/>
  </si>
  <si>
    <t>　2）部署などで戦略的な〔目的・方策〕などの話題がよくある</t>
    <rPh sb="3" eb="5">
      <t>ブショ</t>
    </rPh>
    <rPh sb="8" eb="10">
      <t>センリャク</t>
    </rPh>
    <rPh sb="10" eb="11">
      <t>テキ</t>
    </rPh>
    <rPh sb="13" eb="15">
      <t>モクテキ</t>
    </rPh>
    <rPh sb="16" eb="18">
      <t>ホウサク</t>
    </rPh>
    <rPh sb="22" eb="24">
      <t>ワダイ</t>
    </rPh>
    <phoneticPr fontId="1"/>
  </si>
  <si>
    <t>　1）学校経営計画の機能度</t>
    <rPh sb="3" eb="9">
      <t>ガッコウケイエイケイカク</t>
    </rPh>
    <rPh sb="10" eb="13">
      <t>キノウド</t>
    </rPh>
    <phoneticPr fontId="1"/>
  </si>
  <si>
    <t>　2）目標管理・業績評価の機能度</t>
    <rPh sb="3" eb="7">
      <t>モクヒョウカンリ</t>
    </rPh>
    <rPh sb="8" eb="12">
      <t>ギョウセキヒョウカ</t>
    </rPh>
    <rPh sb="13" eb="16">
      <t>キノウド</t>
    </rPh>
    <phoneticPr fontId="1"/>
  </si>
  <si>
    <t>　3）「業務全体進捗管理表」に類したものが共有されている</t>
    <rPh sb="4" eb="8">
      <t>ギョウムゼンタイ</t>
    </rPh>
    <rPh sb="8" eb="10">
      <t>シンチョク</t>
    </rPh>
    <rPh sb="10" eb="13">
      <t>カンリヒョウ</t>
    </rPh>
    <rPh sb="15" eb="16">
      <t>ルイ</t>
    </rPh>
    <rPh sb="21" eb="23">
      <t>キョウユウ</t>
    </rPh>
    <phoneticPr fontId="1"/>
  </si>
  <si>
    <t>　3）年間シラバス・単元シラバスの機能度</t>
    <rPh sb="3" eb="5">
      <t>ネンカン</t>
    </rPh>
    <rPh sb="10" eb="12">
      <t>タンゲン</t>
    </rPh>
    <rPh sb="17" eb="20">
      <t>キノウド</t>
    </rPh>
    <phoneticPr fontId="1"/>
  </si>
  <si>
    <t>　4）「総探」にストーリー性・構造的な繋がりがある</t>
    <rPh sb="4" eb="6">
      <t>ソウタン</t>
    </rPh>
    <rPh sb="13" eb="14">
      <t>セイ</t>
    </rPh>
    <rPh sb="15" eb="18">
      <t>コウゾウテキ</t>
    </rPh>
    <rPh sb="19" eb="20">
      <t>ツナ</t>
    </rPh>
    <phoneticPr fontId="1"/>
  </si>
  <si>
    <t>　6）教員の授業相互観察などの機能度</t>
    <rPh sb="3" eb="5">
      <t>キョウイン</t>
    </rPh>
    <rPh sb="6" eb="10">
      <t>ジュギョウソウゴ</t>
    </rPh>
    <rPh sb="10" eb="12">
      <t>カンサツ</t>
    </rPh>
    <rPh sb="15" eb="18">
      <t>キノウド</t>
    </rPh>
    <phoneticPr fontId="1"/>
  </si>
  <si>
    <t>　7）生徒授業アンケート・振り返りシートなどの機能度</t>
    <rPh sb="3" eb="5">
      <t>セイト</t>
    </rPh>
    <rPh sb="5" eb="7">
      <t>ジュギョウ</t>
    </rPh>
    <rPh sb="13" eb="14">
      <t>フ</t>
    </rPh>
    <rPh sb="15" eb="16">
      <t>カエ</t>
    </rPh>
    <rPh sb="23" eb="26">
      <t>キノウド</t>
    </rPh>
    <phoneticPr fontId="1"/>
  </si>
  <si>
    <t>　8）授業でのICT活用度</t>
    <rPh sb="3" eb="5">
      <t>ジュギョウ</t>
    </rPh>
    <rPh sb="10" eb="12">
      <t>カツヨウ</t>
    </rPh>
    <rPh sb="12" eb="13">
      <t>ド</t>
    </rPh>
    <phoneticPr fontId="1"/>
  </si>
  <si>
    <t>　4）校内研修計画の企画・実施の機能度</t>
    <rPh sb="3" eb="5">
      <t>コウナイ</t>
    </rPh>
    <rPh sb="5" eb="9">
      <t>ケンシュウケイカク</t>
    </rPh>
    <rPh sb="10" eb="12">
      <t>キカク</t>
    </rPh>
    <rPh sb="13" eb="15">
      <t>ジッシ</t>
    </rPh>
    <rPh sb="16" eb="19">
      <t>キノウド</t>
    </rPh>
    <phoneticPr fontId="1"/>
  </si>
  <si>
    <t>　5）起案決裁システムの機能度</t>
    <rPh sb="3" eb="7">
      <t>キアンケッサイ</t>
    </rPh>
    <rPh sb="12" eb="15">
      <t>キノウド</t>
    </rPh>
    <phoneticPr fontId="1"/>
  </si>
  <si>
    <t>　1）規程類・マニュアル・様式類などの共有の仕組みがある</t>
    <rPh sb="3" eb="6">
      <t>キテイルイ</t>
    </rPh>
    <rPh sb="13" eb="16">
      <t>ヨウシキルイ</t>
    </rPh>
    <rPh sb="19" eb="21">
      <t>キョウユウ</t>
    </rPh>
    <rPh sb="22" eb="24">
      <t>シク</t>
    </rPh>
    <phoneticPr fontId="1"/>
  </si>
  <si>
    <t>　2）業務量・仕事の仕方などの「洗い出し」手順がある</t>
    <rPh sb="3" eb="6">
      <t>ギョウムリョウ</t>
    </rPh>
    <rPh sb="7" eb="9">
      <t>シゴト</t>
    </rPh>
    <rPh sb="10" eb="12">
      <t>シカタ</t>
    </rPh>
    <rPh sb="16" eb="17">
      <t>アラ</t>
    </rPh>
    <rPh sb="18" eb="19">
      <t>ダ</t>
    </rPh>
    <rPh sb="21" eb="23">
      <t>テジュン</t>
    </rPh>
    <phoneticPr fontId="1"/>
  </si>
  <si>
    <t>　3）会議設定の手順・効率化などの浸透度</t>
    <rPh sb="3" eb="7">
      <t>カイギセッテイ</t>
    </rPh>
    <rPh sb="8" eb="10">
      <t>テジュン</t>
    </rPh>
    <rPh sb="11" eb="14">
      <t>コウリツカ</t>
    </rPh>
    <rPh sb="17" eb="20">
      <t>シントウド</t>
    </rPh>
    <phoneticPr fontId="1"/>
  </si>
  <si>
    <t>　6）ICT機器活用の浸透を図る方策・手立ての浸透度</t>
    <rPh sb="6" eb="8">
      <t>キキ</t>
    </rPh>
    <rPh sb="8" eb="10">
      <t>カツヨウ</t>
    </rPh>
    <rPh sb="11" eb="13">
      <t>シントウ</t>
    </rPh>
    <rPh sb="14" eb="15">
      <t>ハカ</t>
    </rPh>
    <rPh sb="16" eb="18">
      <t>ホウサク</t>
    </rPh>
    <rPh sb="19" eb="21">
      <t>テダ</t>
    </rPh>
    <rPh sb="23" eb="26">
      <t>シントウド</t>
    </rPh>
    <phoneticPr fontId="1"/>
  </si>
  <si>
    <t>　7）新年度準備が旧体制でなされて引き継が機能している</t>
    <rPh sb="3" eb="8">
      <t>シンネンドジュンビ</t>
    </rPh>
    <rPh sb="9" eb="10">
      <t>キュウ</t>
    </rPh>
    <rPh sb="10" eb="12">
      <t>タイセイ</t>
    </rPh>
    <rPh sb="17" eb="18">
      <t>ヒ</t>
    </rPh>
    <rPh sb="19" eb="20">
      <t>ツギ</t>
    </rPh>
    <rPh sb="21" eb="23">
      <t>キノウ</t>
    </rPh>
    <phoneticPr fontId="1"/>
  </si>
  <si>
    <t>　1）平時における体制整備・マニュアル整備などの熟度</t>
    <rPh sb="3" eb="5">
      <t>ヘイジ</t>
    </rPh>
    <rPh sb="9" eb="13">
      <t>タイセイセイビ</t>
    </rPh>
    <rPh sb="19" eb="21">
      <t>セイビ</t>
    </rPh>
    <rPh sb="24" eb="26">
      <t>ジュクド</t>
    </rPh>
    <phoneticPr fontId="1"/>
  </si>
  <si>
    <t>　2）コロナ感染対応での危機管理の組織的対応度</t>
    <rPh sb="6" eb="10">
      <t>カンセンタイオウ</t>
    </rPh>
    <rPh sb="12" eb="16">
      <t>キキカンリ</t>
    </rPh>
    <rPh sb="17" eb="20">
      <t>ソシキテキ</t>
    </rPh>
    <rPh sb="20" eb="23">
      <t>タイオウド</t>
    </rPh>
    <phoneticPr fontId="1"/>
  </si>
  <si>
    <t>　3）授業のオンライン配信などの組織的対応度</t>
    <rPh sb="3" eb="5">
      <t>ジュギョウ</t>
    </rPh>
    <rPh sb="11" eb="13">
      <t>ハイシン</t>
    </rPh>
    <rPh sb="16" eb="19">
      <t>ソシキテキ</t>
    </rPh>
    <rPh sb="19" eb="22">
      <t>タイオウド</t>
    </rPh>
    <phoneticPr fontId="1"/>
  </si>
  <si>
    <t>　4）不祥事防止研修計画の実践度</t>
    <rPh sb="3" eb="8">
      <t>フショウジボウシ</t>
    </rPh>
    <rPh sb="8" eb="12">
      <t>ケンシュウケイカク</t>
    </rPh>
    <rPh sb="13" eb="16">
      <t>ジッセンド</t>
    </rPh>
    <phoneticPr fontId="1"/>
  </si>
  <si>
    <t>　2）データなどの分析に基づいた方策整理が機能している</t>
    <rPh sb="9" eb="11">
      <t>ブンセキ</t>
    </rPh>
    <rPh sb="12" eb="13">
      <t>モト</t>
    </rPh>
    <rPh sb="16" eb="18">
      <t>ホウサク</t>
    </rPh>
    <rPh sb="18" eb="20">
      <t>セイリ</t>
    </rPh>
    <rPh sb="21" eb="23">
      <t>キノウ</t>
    </rPh>
    <phoneticPr fontId="1"/>
  </si>
  <si>
    <t>　3）管理職の動きを含めて組織的対応が機能している</t>
    <rPh sb="3" eb="6">
      <t>カンリショク</t>
    </rPh>
    <rPh sb="7" eb="8">
      <t>ウゴ</t>
    </rPh>
    <rPh sb="10" eb="11">
      <t>フク</t>
    </rPh>
    <rPh sb="13" eb="16">
      <t>ソシキテキ</t>
    </rPh>
    <rPh sb="16" eb="18">
      <t>タイオウ</t>
    </rPh>
    <rPh sb="19" eb="21">
      <t>キノウ</t>
    </rPh>
    <phoneticPr fontId="1"/>
  </si>
  <si>
    <t>【9】　その他</t>
    <rPh sb="6" eb="7">
      <t>タ</t>
    </rPh>
    <phoneticPr fontId="1"/>
  </si>
  <si>
    <t>　2）クレーマー対応・地域連携などが組織的な対応となっている</t>
    <rPh sb="8" eb="10">
      <t>タイオウ</t>
    </rPh>
    <rPh sb="11" eb="15">
      <t>チイキレンケイ</t>
    </rPh>
    <rPh sb="18" eb="21">
      <t>ソシキテキ</t>
    </rPh>
    <rPh sb="22" eb="24">
      <t>タイオウ</t>
    </rPh>
    <phoneticPr fontId="1"/>
  </si>
  <si>
    <t>　1）学校運営協議会等の組織の活用が機能している</t>
    <rPh sb="3" eb="10">
      <t>ガッコウウンエイキョウギカイ</t>
    </rPh>
    <rPh sb="10" eb="11">
      <t>トウ</t>
    </rPh>
    <rPh sb="12" eb="14">
      <t>ソシキ</t>
    </rPh>
    <rPh sb="15" eb="17">
      <t>カツヨウ</t>
    </rPh>
    <rPh sb="18" eb="20">
      <t>キノウ</t>
    </rPh>
    <phoneticPr fontId="1"/>
  </si>
  <si>
    <t>　2）学校経営方針・基本的な考え方などの提示がある</t>
    <rPh sb="3" eb="9">
      <t>ガッコウケイエイホウシン</t>
    </rPh>
    <rPh sb="10" eb="13">
      <t>キホンテキ</t>
    </rPh>
    <rPh sb="14" eb="15">
      <t>カンガ</t>
    </rPh>
    <rPh sb="16" eb="17">
      <t>カタ</t>
    </rPh>
    <rPh sb="20" eb="22">
      <t>テイジ</t>
    </rPh>
    <phoneticPr fontId="1"/>
  </si>
  <si>
    <t>　3）学年・分掌ごとの基本方針などの提示がある</t>
    <rPh sb="3" eb="5">
      <t>ガクネン</t>
    </rPh>
    <rPh sb="6" eb="8">
      <t>ブンショウ</t>
    </rPh>
    <rPh sb="11" eb="15">
      <t>キホンホウシン</t>
    </rPh>
    <rPh sb="18" eb="20">
      <t>テイジ</t>
    </rPh>
    <phoneticPr fontId="1"/>
  </si>
  <si>
    <t>　1）教育内容・授業づくりの方針・考え方などの提示がある</t>
    <rPh sb="3" eb="7">
      <t>キョウイクナイヨウ</t>
    </rPh>
    <rPh sb="8" eb="10">
      <t>ジュギョウ</t>
    </rPh>
    <rPh sb="14" eb="16">
      <t>ホウシン</t>
    </rPh>
    <rPh sb="17" eb="18">
      <t>カンガ</t>
    </rPh>
    <rPh sb="19" eb="20">
      <t>カタ</t>
    </rPh>
    <rPh sb="23" eb="25">
      <t>テイジ</t>
    </rPh>
    <phoneticPr fontId="1"/>
  </si>
  <si>
    <t>　1）働き方改革の方針・考え方などの提示がある</t>
    <rPh sb="3" eb="4">
      <t>ハタラ</t>
    </rPh>
    <rPh sb="5" eb="8">
      <t>カタカイカク</t>
    </rPh>
    <rPh sb="9" eb="11">
      <t>ホウシン</t>
    </rPh>
    <rPh sb="12" eb="13">
      <t>カンガ</t>
    </rPh>
    <rPh sb="14" eb="15">
      <t>カタ</t>
    </rPh>
    <rPh sb="18" eb="20">
      <t>テイジ</t>
    </rPh>
    <phoneticPr fontId="1"/>
  </si>
  <si>
    <t>　1）入学生確保に向けた方針・考え方などの提示がある</t>
    <rPh sb="3" eb="8">
      <t>ニュウガクセイカクホ</t>
    </rPh>
    <rPh sb="9" eb="10">
      <t>ム</t>
    </rPh>
    <rPh sb="12" eb="14">
      <t>ホウシン</t>
    </rPh>
    <rPh sb="15" eb="16">
      <t>カンガ</t>
    </rPh>
    <rPh sb="17" eb="18">
      <t>カタ</t>
    </rPh>
    <rPh sb="21" eb="23">
      <t>テイジ</t>
    </rPh>
    <phoneticPr fontId="1"/>
  </si>
  <si>
    <t>　1）仕事の進め方の手順・考え方などの提示がある</t>
    <rPh sb="3" eb="5">
      <t>シゴト</t>
    </rPh>
    <rPh sb="6" eb="7">
      <t>スス</t>
    </rPh>
    <rPh sb="8" eb="9">
      <t>カタ</t>
    </rPh>
    <rPh sb="10" eb="12">
      <t>テジュン</t>
    </rPh>
    <rPh sb="13" eb="14">
      <t>カンガ</t>
    </rPh>
    <rPh sb="15" eb="16">
      <t>カタ</t>
    </rPh>
    <rPh sb="19" eb="21">
      <t>テイジ</t>
    </rPh>
    <phoneticPr fontId="1"/>
  </si>
  <si>
    <t>　2）「資質・能力の評価基本表」などが整えられている</t>
    <rPh sb="4" eb="9">
      <t>シシツ</t>
    </rPh>
    <rPh sb="10" eb="12">
      <t>ヒョウカ</t>
    </rPh>
    <rPh sb="12" eb="14">
      <t>キホン</t>
    </rPh>
    <rPh sb="14" eb="15">
      <t>ヒョウ</t>
    </rPh>
    <rPh sb="19" eb="20">
      <t>トトノ</t>
    </rPh>
    <phoneticPr fontId="1"/>
  </si>
  <si>
    <t>　2）規程類などの時代変化対応・時点修正の機能度</t>
    <rPh sb="3" eb="6">
      <t>キテイルイ</t>
    </rPh>
    <rPh sb="9" eb="15">
      <t>ジダイヘンカタイオウ</t>
    </rPh>
    <rPh sb="16" eb="20">
      <t>ジテンシュウセイ</t>
    </rPh>
    <rPh sb="21" eb="24">
      <t>キノウド</t>
    </rPh>
    <phoneticPr fontId="1"/>
  </si>
  <si>
    <t>　3）生徒に関する情報類の共有ルールなどの提示がある</t>
    <rPh sb="3" eb="5">
      <t>セイト</t>
    </rPh>
    <rPh sb="6" eb="7">
      <t>カン</t>
    </rPh>
    <rPh sb="9" eb="11">
      <t>ジョウホウ</t>
    </rPh>
    <rPh sb="11" eb="12">
      <t>ルイ</t>
    </rPh>
    <rPh sb="13" eb="15">
      <t>キョウユウ</t>
    </rPh>
    <rPh sb="21" eb="23">
      <t>テイジ</t>
    </rPh>
    <phoneticPr fontId="1"/>
  </si>
  <si>
    <t>　4）生徒に関する情報類の活用度・機能度</t>
    <rPh sb="3" eb="5">
      <t>セイト</t>
    </rPh>
    <rPh sb="6" eb="7">
      <t>カン</t>
    </rPh>
    <rPh sb="9" eb="11">
      <t>ジョウホウ</t>
    </rPh>
    <rPh sb="11" eb="12">
      <t>ルイ</t>
    </rPh>
    <rPh sb="13" eb="15">
      <t>カツヨウ</t>
    </rPh>
    <rPh sb="15" eb="16">
      <t>ド</t>
    </rPh>
    <rPh sb="17" eb="20">
      <t>キノウド</t>
    </rPh>
    <phoneticPr fontId="1"/>
  </si>
  <si>
    <t>　5）ホームページの機能度</t>
    <rPh sb="10" eb="13">
      <t>キノウド</t>
    </rPh>
    <phoneticPr fontId="1"/>
  </si>
  <si>
    <t>　3）職場の良好な人間関係作りの浸透度</t>
    <rPh sb="16" eb="19">
      <t>シントウド</t>
    </rPh>
    <phoneticPr fontId="1"/>
  </si>
  <si>
    <t>【1】　理念・方針等の「見える化」（全体）</t>
    <rPh sb="4" eb="6">
      <t>リネン</t>
    </rPh>
    <rPh sb="7" eb="10">
      <t>ホウシントウ</t>
    </rPh>
    <rPh sb="11" eb="17">
      <t>ミエルカ</t>
    </rPh>
    <rPh sb="18" eb="20">
      <t>ゼンタイ</t>
    </rPh>
    <phoneticPr fontId="1"/>
  </si>
  <si>
    <t>【2】　組織的な動き方・PDCAサイクルの浸透（全体）</t>
    <rPh sb="4" eb="7">
      <t>ソシキテキ</t>
    </rPh>
    <rPh sb="8" eb="9">
      <t>ウゴ</t>
    </rPh>
    <rPh sb="10" eb="11">
      <t>カタ</t>
    </rPh>
    <rPh sb="21" eb="23">
      <t>シントウ</t>
    </rPh>
    <rPh sb="24" eb="26">
      <t>ゼンタイ</t>
    </rPh>
    <phoneticPr fontId="1"/>
  </si>
  <si>
    <t>【3】　教育内容・授業改善方策（全体）</t>
    <rPh sb="4" eb="8">
      <t>キョウイクナイヨウ</t>
    </rPh>
    <rPh sb="9" eb="11">
      <t>ジュギョウ</t>
    </rPh>
    <rPh sb="11" eb="15">
      <t>カイゼンホウサク</t>
    </rPh>
    <rPh sb="16" eb="18">
      <t>ゼンタイ</t>
    </rPh>
    <phoneticPr fontId="1"/>
  </si>
  <si>
    <t>【4】　校内情報の共有と活用（全体）</t>
    <rPh sb="4" eb="8">
      <t>コウナイジョウホウ</t>
    </rPh>
    <rPh sb="9" eb="11">
      <t>キョウユウ</t>
    </rPh>
    <rPh sb="12" eb="14">
      <t>カツヨウ</t>
    </rPh>
    <rPh sb="15" eb="17">
      <t>ゼンタイ</t>
    </rPh>
    <phoneticPr fontId="1"/>
  </si>
  <si>
    <t>【5】　働き方改革の浸透（全体）</t>
    <rPh sb="4" eb="5">
      <t>ハタラ</t>
    </rPh>
    <rPh sb="6" eb="9">
      <t>カタカイカク</t>
    </rPh>
    <rPh sb="10" eb="12">
      <t>シントウ</t>
    </rPh>
    <rPh sb="13" eb="15">
      <t>ゼンタイ</t>
    </rPh>
    <phoneticPr fontId="1"/>
  </si>
  <si>
    <t>【6】　危機管理の体制・機動的対応（全体）</t>
    <rPh sb="4" eb="8">
      <t>キキカンリ</t>
    </rPh>
    <rPh sb="9" eb="11">
      <t>タイセイ</t>
    </rPh>
    <rPh sb="12" eb="14">
      <t>キドウ</t>
    </rPh>
    <rPh sb="14" eb="15">
      <t>テキ</t>
    </rPh>
    <rPh sb="15" eb="17">
      <t>タイオウ</t>
    </rPh>
    <rPh sb="18" eb="20">
      <t>ゼンタイ</t>
    </rPh>
    <phoneticPr fontId="1"/>
  </si>
  <si>
    <t>【7】　入学生確保の計画・実践（全体）</t>
    <rPh sb="4" eb="7">
      <t>ニュウガクセイ</t>
    </rPh>
    <rPh sb="7" eb="9">
      <t>カクホ</t>
    </rPh>
    <rPh sb="10" eb="12">
      <t>ケイカク</t>
    </rPh>
    <rPh sb="13" eb="15">
      <t>ジッセン</t>
    </rPh>
    <rPh sb="16" eb="18">
      <t>ゼンタイ</t>
    </rPh>
    <phoneticPr fontId="1"/>
  </si>
  <si>
    <t>【8】　学校向上戦略（全体）</t>
    <rPh sb="4" eb="6">
      <t>ガッコウ</t>
    </rPh>
    <rPh sb="6" eb="10">
      <t>コウジョウセンリャク</t>
    </rPh>
    <rPh sb="11" eb="13">
      <t>ゼンタイ</t>
    </rPh>
    <phoneticPr fontId="1"/>
  </si>
  <si>
    <t>　5）地震・津波等を含めた警報対応マニュアルがある</t>
    <rPh sb="3" eb="5">
      <t>ジシン</t>
    </rPh>
    <rPh sb="6" eb="8">
      <t>ツナミ</t>
    </rPh>
    <rPh sb="8" eb="9">
      <t>トウ</t>
    </rPh>
    <rPh sb="10" eb="11">
      <t>フク</t>
    </rPh>
    <rPh sb="13" eb="15">
      <t>ケイホウ</t>
    </rPh>
    <rPh sb="15" eb="17">
      <t>タイオウ</t>
    </rPh>
    <phoneticPr fontId="1"/>
  </si>
  <si>
    <t>　5）考査等での「活用・思考力問題」などの定着度</t>
    <rPh sb="3" eb="6">
      <t>コウサトウ</t>
    </rPh>
    <rPh sb="9" eb="11">
      <t>カツヨウ</t>
    </rPh>
    <rPh sb="12" eb="15">
      <t>シコウリョク</t>
    </rPh>
    <rPh sb="15" eb="17">
      <t>モンダイ</t>
    </rPh>
    <rPh sb="21" eb="24">
      <t>テイチャクド</t>
    </rPh>
    <phoneticPr fontId="1"/>
  </si>
  <si>
    <t>　9）観点別評価を含む学習評価の機能度</t>
    <rPh sb="3" eb="8">
      <t>カンテンベツヒョウカ</t>
    </rPh>
    <rPh sb="9" eb="10">
      <t>フク</t>
    </rPh>
    <rPh sb="11" eb="15">
      <t>ガクシュウヒョウカ</t>
    </rPh>
    <rPh sb="16" eb="19">
      <t>キノウド</t>
    </rPh>
    <phoneticPr fontId="1"/>
  </si>
  <si>
    <t>A　〔小〕</t>
    <rPh sb="3" eb="4">
      <t>ショウ</t>
    </rPh>
    <phoneticPr fontId="1"/>
  </si>
  <si>
    <t>B　〔小〕</t>
    <rPh sb="3" eb="4">
      <t>ショウ</t>
    </rPh>
    <phoneticPr fontId="1"/>
  </si>
  <si>
    <t>C　〔小〕</t>
    <rPh sb="3" eb="4">
      <t>ショウ</t>
    </rPh>
    <phoneticPr fontId="1"/>
  </si>
  <si>
    <t>E　〔中〕</t>
    <rPh sb="3" eb="4">
      <t>ナカ</t>
    </rPh>
    <phoneticPr fontId="1"/>
  </si>
  <si>
    <t>F　〔中〕</t>
    <rPh sb="3" eb="4">
      <t>ナカ</t>
    </rPh>
    <phoneticPr fontId="1"/>
  </si>
  <si>
    <t>G　〔中〕</t>
    <rPh sb="3" eb="4">
      <t>ナカ</t>
    </rPh>
    <phoneticPr fontId="1"/>
  </si>
  <si>
    <t>B</t>
  </si>
  <si>
    <t>A</t>
  </si>
  <si>
    <t>C</t>
  </si>
  <si>
    <t>D</t>
  </si>
  <si>
    <t>数</t>
    <rPh sb="0" eb="1">
      <t>ケイスウ</t>
    </rPh>
    <phoneticPr fontId="1"/>
  </si>
  <si>
    <t>集計覧</t>
    <rPh sb="0" eb="3">
      <t>シュウケイラン</t>
    </rPh>
    <phoneticPr fontId="1"/>
  </si>
  <si>
    <t>H　〔大〕</t>
    <rPh sb="3" eb="4">
      <t>ダイ</t>
    </rPh>
    <phoneticPr fontId="1"/>
  </si>
  <si>
    <t>【令和４年度１月期学校課題の洗い出しと対応方針】（集計表）　〔基準日　令和5年１月31日〕</t>
    <rPh sb="1" eb="3">
      <t>レイワ</t>
    </rPh>
    <rPh sb="4" eb="5">
      <t>ネン</t>
    </rPh>
    <rPh sb="5" eb="6">
      <t>ド</t>
    </rPh>
    <rPh sb="7" eb="9">
      <t>ガツキ</t>
    </rPh>
    <rPh sb="9" eb="13">
      <t>ガッコウカダイ</t>
    </rPh>
    <rPh sb="14" eb="15">
      <t>アラ</t>
    </rPh>
    <rPh sb="16" eb="17">
      <t>ダ</t>
    </rPh>
    <rPh sb="19" eb="23">
      <t>タイオウホウシン</t>
    </rPh>
    <rPh sb="25" eb="28">
      <t>シュウケイヒョウ</t>
    </rPh>
    <phoneticPr fontId="1"/>
  </si>
  <si>
    <t>【概要】（令和５年１月17日現在）
▽　対象事例校　８校
▽（全体）赤字：「C」が３校以上
▽　　　　　色：「C」が３校以上</t>
    <rPh sb="5" eb="7">
      <t>レイワ</t>
    </rPh>
    <rPh sb="8" eb="9">
      <t>ネン</t>
    </rPh>
    <rPh sb="10" eb="11">
      <t>ツキ</t>
    </rPh>
    <rPh sb="13" eb="14">
      <t>ニチ</t>
    </rPh>
    <rPh sb="14" eb="16">
      <t>ゲンザイ</t>
    </rPh>
    <rPh sb="31" eb="33">
      <t>ゼンタイ</t>
    </rPh>
    <rPh sb="34" eb="36">
      <t>アカジ</t>
    </rPh>
    <rPh sb="42" eb="43">
      <t>コウ</t>
    </rPh>
    <rPh sb="43" eb="45">
      <t>イジョウ</t>
    </rPh>
    <rPh sb="52" eb="53">
      <t>イロ</t>
    </rPh>
    <rPh sb="59" eb="62">
      <t>コウイジョウ</t>
    </rPh>
    <phoneticPr fontId="1"/>
  </si>
  <si>
    <r>
      <rPr>
        <b/>
        <sz val="10"/>
        <color theme="1"/>
        <rFont val="Meiryo UI"/>
        <family val="3"/>
        <charset val="128"/>
      </rPr>
      <t>◇対象事例校</t>
    </r>
    <r>
      <rPr>
        <sz val="10"/>
        <color theme="1"/>
        <rFont val="Meiryo UI"/>
        <family val="3"/>
        <charset val="128"/>
      </rPr>
      <t>　８校　</t>
    </r>
    <r>
      <rPr>
        <b/>
        <sz val="10"/>
        <color theme="1"/>
        <rFont val="Meiryo UI"/>
        <family val="3"/>
        <charset val="128"/>
      </rPr>
      <t>◇学年学級規模</t>
    </r>
    <r>
      <rPr>
        <sz val="10"/>
        <color theme="1"/>
        <rFont val="Meiryo UI"/>
        <family val="3"/>
        <charset val="128"/>
      </rPr>
      <t>　小規模校３校（1～2学級）中規模校４校（3～5学級）大規模校１校（6～学級）　〔規模は便宜的分類〕</t>
    </r>
    <rPh sb="23" eb="24">
      <t>コウ</t>
    </rPh>
    <rPh sb="28" eb="30">
      <t>ガッキュウ</t>
    </rPh>
    <rPh sb="36" eb="37">
      <t>コウ</t>
    </rPh>
    <rPh sb="41" eb="43">
      <t>ガッキュウ</t>
    </rPh>
    <rPh sb="49" eb="50">
      <t>コウ</t>
    </rPh>
    <rPh sb="53" eb="55">
      <t>ガッキュウ</t>
    </rPh>
    <phoneticPr fontId="1"/>
  </si>
  <si>
    <t>D　〔中〕</t>
    <rPh sb="3" eb="4">
      <t>ナカ</t>
    </rPh>
    <phoneticPr fontId="1"/>
  </si>
  <si>
    <t>S</t>
    <phoneticPr fontId="1"/>
  </si>
  <si>
    <t>－</t>
    <phoneticPr fontId="1"/>
  </si>
  <si>
    <r>
      <t>【概況】
◇　主観的な要素を含みつつも，《B：県内の多くの学校と同程度の水準である》に一定の基準性があると言えるとともに，実際に
　</t>
    </r>
    <r>
      <rPr>
        <sz val="11"/>
        <color rgb="FFC00000"/>
        <rFont val="Meiryo UI"/>
        <family val="3"/>
        <charset val="128"/>
      </rPr>
      <t>　「B評価」に収斂</t>
    </r>
    <r>
      <rPr>
        <sz val="11"/>
        <color theme="1"/>
        <rFont val="Meiryo UI"/>
        <family val="2"/>
        <charset val="128"/>
      </rPr>
      <t>しています。
◇　項目的に最多回答が「B評価」となっていないのは，同数のものを除くと「A評価」が２項目，「C評価」が１項目であり，</t>
    </r>
    <r>
      <rPr>
        <sz val="11"/>
        <color rgb="FFC00000"/>
        <rFont val="Meiryo UI"/>
        <family val="3"/>
        <charset val="128"/>
      </rPr>
      <t>回答校の
　　水準の安定ぶり</t>
    </r>
    <r>
      <rPr>
        <sz val="11"/>
        <color theme="1"/>
        <rFont val="Meiryo UI"/>
        <family val="2"/>
        <charset val="128"/>
      </rPr>
      <t>を物語っていると言えます。前回と回答校数がかなり異なるので一概には言えませんが，各校での</t>
    </r>
    <r>
      <rPr>
        <sz val="11"/>
        <color rgb="FFC00000"/>
        <rFont val="Meiryo UI"/>
        <family val="3"/>
        <charset val="128"/>
      </rPr>
      <t>改善努力の成果</t>
    </r>
    <r>
      <rPr>
        <sz val="11"/>
        <color theme="1"/>
        <rFont val="Meiryo UI"/>
        <family val="2"/>
        <charset val="128"/>
      </rPr>
      <t>と
　　捉えることは，充分に妥当だと思えます。特に，前回に比べて，【3】の「教育内容・授業改善方策」に関わる項目の改善が進んで
　　いるのは，評価できると思われます。
　　　　最多がA評価：【2】6）ICT機器活用の浸透を図る方策・手立ての浸透度
　　　　　　　　　　　　　　【3】4）「総探」にストーリー性・構造的な繋がりがある 
　　　　最多がC評価：【2】3）「業務全体進捗管理表」に類したものが共有されている
◇　【3】4）『「総探」にストーリー性・構造的な繋がりがある』に「S」評価があるのも，注目に値すると言えます。
◇　【2】3）『「業務全体進捗管理表」に類したものが共有されている』の評価が低いのは，【2】1）も含めて，働き方改革と連動した
　　効率的・効果的な情報共有・情報活用の面から，</t>
    </r>
    <r>
      <rPr>
        <sz val="11"/>
        <color rgb="FFC00000"/>
        <rFont val="Meiryo UI"/>
        <family val="3"/>
        <charset val="128"/>
      </rPr>
      <t>計画的な組織マネジメントの現状的・実際的な課題</t>
    </r>
    <r>
      <rPr>
        <sz val="11"/>
        <color theme="1"/>
        <rFont val="Meiryo UI"/>
        <family val="2"/>
        <charset val="128"/>
      </rPr>
      <t>を示していると思われます。</t>
    </r>
    <rPh sb="521" eb="52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</si>
</sst>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rgb="FFFF0000"/>
      <name val="Meiryo UI"/>
      <family val="2"/>
      <charset val="128"/>
    </font>
    <font>
      <sz val="11"/>
      <color rgb="FFC00000"/>
      <name val="Meiryo UI"/>
      <family val="3"/>
      <charset val="128"/>
    </font>
    <font>
      <sz val="9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4" borderId="0" xfId="0" applyFill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0" fillId="4" borderId="0" xfId="0" applyFill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3</xdr:row>
      <xdr:rowOff>66676</xdr:rowOff>
    </xdr:from>
    <xdr:to>
      <xdr:col>1</xdr:col>
      <xdr:colOff>428776</xdr:colOff>
      <xdr:row>3</xdr:row>
      <xdr:rowOff>933451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252CEE-6E2B-40BE-9F84-8B8B7BA0701F}"/>
            </a:ext>
          </a:extLst>
        </xdr:cNvPr>
        <xdr:cNvSpPr txBox="1"/>
      </xdr:nvSpPr>
      <xdr:spPr>
        <a:xfrm>
          <a:off x="257176" y="409576"/>
          <a:ext cx="324000" cy="866775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評価基準</a:t>
          </a:r>
        </a:p>
      </xdr:txBody>
    </xdr:sp>
    <xdr:clientData/>
  </xdr:twoCellAnchor>
  <xdr:twoCellAnchor>
    <xdr:from>
      <xdr:col>2</xdr:col>
      <xdr:colOff>228598</xdr:colOff>
      <xdr:row>3</xdr:row>
      <xdr:rowOff>57150</xdr:rowOff>
    </xdr:from>
    <xdr:to>
      <xdr:col>15</xdr:col>
      <xdr:colOff>180974</xdr:colOff>
      <xdr:row>3</xdr:row>
      <xdr:rowOff>819150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B1989E-5A2D-4256-B8A3-42432F5C32ED}"/>
            </a:ext>
          </a:extLst>
        </xdr:cNvPr>
        <xdr:cNvSpPr txBox="1"/>
      </xdr:nvSpPr>
      <xdr:spPr>
        <a:xfrm>
          <a:off x="3781423" y="742950"/>
          <a:ext cx="5124451" cy="76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rPr>
            <a:t>〔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留意事項</a:t>
          </a:r>
          <a:r>
            <a: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rPr>
            <a:t>〕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項目名に（全体）とあるのは，その項目の全体的な評価のことです。その中の個別項目はその個別のことに関する評価のことです。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「提示」は「文字化されたもの」の意味です。</a:t>
          </a:r>
        </a:p>
      </xdr:txBody>
    </xdr:sp>
    <xdr:clientData/>
  </xdr:twoCellAnchor>
  <xdr:twoCellAnchor>
    <xdr:from>
      <xdr:col>1</xdr:col>
      <xdr:colOff>238125</xdr:colOff>
      <xdr:row>6</xdr:row>
      <xdr:rowOff>171450</xdr:rowOff>
    </xdr:from>
    <xdr:to>
      <xdr:col>1</xdr:col>
      <xdr:colOff>619125</xdr:colOff>
      <xdr:row>6</xdr:row>
      <xdr:rowOff>314325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5DA2405-FB00-532E-6C50-E271A09D9119}"/>
            </a:ext>
          </a:extLst>
        </xdr:cNvPr>
        <xdr:cNvSpPr/>
      </xdr:nvSpPr>
      <xdr:spPr>
        <a:xfrm>
          <a:off x="390525" y="2400300"/>
          <a:ext cx="381000" cy="142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238125</xdr:colOff>
      <xdr:row>6</xdr:row>
      <xdr:rowOff>171450</xdr:rowOff>
    </xdr:from>
    <xdr:to>
      <xdr:col>1</xdr:col>
      <xdr:colOff>619125</xdr:colOff>
      <xdr:row>6</xdr:row>
      <xdr:rowOff>314325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AE9A6FB-72A4-452E-82BD-2D1DE2DB9A3E}"/>
            </a:ext>
          </a:extLst>
        </xdr:cNvPr>
        <xdr:cNvSpPr/>
      </xdr:nvSpPr>
      <xdr:spPr>
        <a:xfrm>
          <a:off x="390525" y="2295525"/>
          <a:ext cx="381000" cy="142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5720-F196-462C-AD29-DCCBD887308D}">
  <sheetPr>
    <tabColor rgb="FF00B0F0"/>
  </sheetPr>
  <dimension ref="B1:Q68"/>
  <sheetViews>
    <sheetView showGridLines="0" tabSelected="1" zoomScaleNormal="100" workbookViewId="0">
      <selection activeCell="T4" sqref="T4"/>
    </sheetView>
  </sheetViews>
  <sheetFormatPr defaultRowHeight="15.75" x14ac:dyDescent="0.25"/>
  <cols>
    <col min="1" max="1" width="1.77734375" customWidth="1"/>
    <col min="2" max="2" width="39.6640625" customWidth="1"/>
    <col min="3" max="10" width="4" customWidth="1"/>
    <col min="11" max="11" width="1.21875" customWidth="1"/>
    <col min="12" max="15" width="2.77734375" customWidth="1"/>
    <col min="16" max="16" width="2.6640625" customWidth="1"/>
    <col min="17" max="17" width="2.33203125" customWidth="1"/>
    <col min="18" max="18" width="1.109375" customWidth="1"/>
    <col min="19" max="19" width="3.5546875" customWidth="1"/>
    <col min="20" max="22" width="4" customWidth="1"/>
  </cols>
  <sheetData>
    <row r="1" spans="2:17" ht="11.25" customHeight="1" x14ac:dyDescent="0.25"/>
    <row r="2" spans="2:17" ht="18" customHeight="1" x14ac:dyDescent="0.25">
      <c r="B2" s="9" t="s">
        <v>65</v>
      </c>
    </row>
    <row r="3" spans="2:17" ht="3" customHeight="1" thickBot="1" x14ac:dyDescent="0.3"/>
    <row r="4" spans="2:17" ht="78" customHeight="1" thickBot="1" x14ac:dyDescent="0.3">
      <c r="B4" s="6" t="s">
        <v>1</v>
      </c>
      <c r="C4" s="7"/>
      <c r="D4" s="1"/>
    </row>
    <row r="5" spans="2:17" ht="1.5" customHeight="1" x14ac:dyDescent="0.25">
      <c r="B5" s="1"/>
      <c r="C5" s="1"/>
      <c r="D5" s="1"/>
    </row>
    <row r="6" spans="2:17" ht="36.75" customHeight="1" x14ac:dyDescent="0.25">
      <c r="B6" s="33" t="s">
        <v>66</v>
      </c>
      <c r="C6" s="37" t="s">
        <v>67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2:17" ht="28.5" x14ac:dyDescent="0.25">
      <c r="B7" s="34"/>
      <c r="C7" s="31" t="s">
        <v>52</v>
      </c>
      <c r="D7" s="31" t="s">
        <v>53</v>
      </c>
      <c r="E7" s="31" t="s">
        <v>54</v>
      </c>
      <c r="F7" s="31" t="s">
        <v>68</v>
      </c>
      <c r="G7" s="31" t="s">
        <v>55</v>
      </c>
      <c r="H7" s="31" t="s">
        <v>56</v>
      </c>
      <c r="I7" s="31" t="s">
        <v>57</v>
      </c>
      <c r="J7" s="31" t="s">
        <v>64</v>
      </c>
      <c r="L7" s="35" t="s">
        <v>63</v>
      </c>
      <c r="M7" s="35"/>
      <c r="N7" s="35"/>
      <c r="O7" s="35"/>
      <c r="P7" s="35"/>
      <c r="Q7" s="35"/>
    </row>
    <row r="8" spans="2:17" ht="3.75" customHeight="1" thickBot="1" x14ac:dyDescent="0.3">
      <c r="B8" s="1"/>
      <c r="C8" s="10"/>
      <c r="D8" s="10"/>
      <c r="E8" s="10"/>
      <c r="F8" s="10"/>
      <c r="G8" s="10"/>
      <c r="H8" s="10"/>
      <c r="I8" s="10"/>
      <c r="J8" s="10"/>
      <c r="L8" s="36"/>
      <c r="M8" s="36"/>
      <c r="N8" s="36"/>
      <c r="O8" s="36"/>
      <c r="P8" s="36"/>
      <c r="Q8" s="36"/>
    </row>
    <row r="9" spans="2:17" ht="16.5" thickBot="1" x14ac:dyDescent="0.3">
      <c r="B9" s="32" t="s">
        <v>2</v>
      </c>
      <c r="C9" s="12" t="s">
        <v>0</v>
      </c>
      <c r="D9" s="12" t="s">
        <v>0</v>
      </c>
      <c r="E9" s="12" t="s">
        <v>0</v>
      </c>
      <c r="F9" s="13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L9" s="22" t="s">
        <v>69</v>
      </c>
      <c r="M9" s="22" t="s">
        <v>59</v>
      </c>
      <c r="N9" s="23" t="s">
        <v>58</v>
      </c>
      <c r="O9" s="23" t="s">
        <v>60</v>
      </c>
      <c r="P9" s="23" t="s">
        <v>61</v>
      </c>
      <c r="Q9" s="23" t="s">
        <v>62</v>
      </c>
    </row>
    <row r="10" spans="2:17" ht="16.5" thickBot="1" x14ac:dyDescent="0.3">
      <c r="B10" s="3" t="s">
        <v>41</v>
      </c>
      <c r="C10" s="15" t="s">
        <v>58</v>
      </c>
      <c r="D10" s="15" t="s">
        <v>58</v>
      </c>
      <c r="E10" s="15" t="s">
        <v>58</v>
      </c>
      <c r="F10" s="15" t="s">
        <v>58</v>
      </c>
      <c r="G10" s="15" t="s">
        <v>58</v>
      </c>
      <c r="H10" s="15" t="s">
        <v>58</v>
      </c>
      <c r="I10" s="15" t="s">
        <v>58</v>
      </c>
      <c r="J10" s="15" t="s">
        <v>59</v>
      </c>
      <c r="L10" s="20">
        <f>COUNTIF(C10:J10,"S")</f>
        <v>0</v>
      </c>
      <c r="M10" s="20">
        <f>COUNTIF(D10:K10,"A")</f>
        <v>1</v>
      </c>
      <c r="N10" s="24">
        <f>COUNTIF(C10:J10,"B")</f>
        <v>7</v>
      </c>
      <c r="O10" s="20">
        <f>COUNTIF(C10:J10,"C")</f>
        <v>0</v>
      </c>
      <c r="P10" s="20">
        <f>COUNTIF(C10:J10,"D")</f>
        <v>0</v>
      </c>
      <c r="Q10" s="25">
        <f>SUM(L10:P10)</f>
        <v>8</v>
      </c>
    </row>
    <row r="11" spans="2:17" x14ac:dyDescent="0.25">
      <c r="B11" s="2" t="s">
        <v>5</v>
      </c>
      <c r="C11" s="16" t="s">
        <v>58</v>
      </c>
      <c r="D11" s="16" t="s">
        <v>58</v>
      </c>
      <c r="E11" s="16" t="s">
        <v>58</v>
      </c>
      <c r="F11" s="16" t="s">
        <v>58</v>
      </c>
      <c r="G11" s="16" t="s">
        <v>58</v>
      </c>
      <c r="H11" s="16" t="s">
        <v>58</v>
      </c>
      <c r="I11" s="16" t="s">
        <v>58</v>
      </c>
      <c r="J11" s="16" t="s">
        <v>59</v>
      </c>
      <c r="L11" s="20">
        <f t="shared" ref="L11:L66" si="0">COUNTIF(C11:J11,"S")</f>
        <v>0</v>
      </c>
      <c r="M11" s="20">
        <f>COUNTIF(D11:K11,"A")</f>
        <v>1</v>
      </c>
      <c r="N11" s="24">
        <f>COUNTIF(C11:J11,"B")</f>
        <v>7</v>
      </c>
      <c r="O11" s="20">
        <f>COUNTIF(C11:J11,"C")</f>
        <v>0</v>
      </c>
      <c r="P11" s="20">
        <f>COUNTIF(C11:J11,"D")</f>
        <v>0</v>
      </c>
      <c r="Q11" s="25">
        <f t="shared" ref="Q11:Q13" si="1">SUM(L11:P11)</f>
        <v>8</v>
      </c>
    </row>
    <row r="12" spans="2:17" x14ac:dyDescent="0.25">
      <c r="B12" s="2" t="s">
        <v>29</v>
      </c>
      <c r="C12" s="17" t="s">
        <v>58</v>
      </c>
      <c r="D12" s="17" t="s">
        <v>58</v>
      </c>
      <c r="E12" s="17" t="s">
        <v>58</v>
      </c>
      <c r="F12" s="17" t="s">
        <v>59</v>
      </c>
      <c r="G12" s="17" t="s">
        <v>58</v>
      </c>
      <c r="H12" s="17" t="s">
        <v>58</v>
      </c>
      <c r="I12" s="17" t="s">
        <v>58</v>
      </c>
      <c r="J12" s="17" t="s">
        <v>59</v>
      </c>
      <c r="L12" s="20">
        <f t="shared" si="0"/>
        <v>0</v>
      </c>
      <c r="M12" s="20">
        <f>COUNTIF(D12:K12,"A")</f>
        <v>2</v>
      </c>
      <c r="N12" s="24">
        <f>COUNTIF(C12:J12,"B")</f>
        <v>6</v>
      </c>
      <c r="O12" s="20">
        <f>COUNTIF(C12:J12,"C")</f>
        <v>0</v>
      </c>
      <c r="P12" s="20">
        <f>COUNTIF(C12:J12,"D")</f>
        <v>0</v>
      </c>
      <c r="Q12" s="25">
        <f t="shared" si="1"/>
        <v>8</v>
      </c>
    </row>
    <row r="13" spans="2:17" x14ac:dyDescent="0.25">
      <c r="B13" s="2" t="s">
        <v>30</v>
      </c>
      <c r="C13" s="17" t="s">
        <v>60</v>
      </c>
      <c r="D13" s="17" t="s">
        <v>58</v>
      </c>
      <c r="E13" s="17" t="s">
        <v>60</v>
      </c>
      <c r="F13" s="17" t="s">
        <v>58</v>
      </c>
      <c r="G13" s="17" t="s">
        <v>58</v>
      </c>
      <c r="H13" s="17" t="s">
        <v>58</v>
      </c>
      <c r="I13" s="17" t="s">
        <v>58</v>
      </c>
      <c r="J13" s="17" t="s">
        <v>58</v>
      </c>
      <c r="L13" s="20">
        <f t="shared" si="0"/>
        <v>0</v>
      </c>
      <c r="M13" s="20">
        <f>COUNTIF(D13:K13,"A")</f>
        <v>0</v>
      </c>
      <c r="N13" s="24">
        <f>COUNTIF(C13:J13,"B")</f>
        <v>6</v>
      </c>
      <c r="O13" s="20">
        <f>COUNTIF(C13:J13,"C")</f>
        <v>2</v>
      </c>
      <c r="P13" s="20">
        <f>COUNTIF(C13:J13,"D")</f>
        <v>0</v>
      </c>
      <c r="Q13" s="25">
        <f t="shared" si="1"/>
        <v>8</v>
      </c>
    </row>
    <row r="14" spans="2:17" ht="6" customHeight="1" thickBot="1" x14ac:dyDescent="0.3">
      <c r="B14" s="2"/>
      <c r="C14" s="18"/>
      <c r="D14" s="18"/>
      <c r="E14" s="18"/>
      <c r="F14" s="18"/>
      <c r="G14" s="18"/>
      <c r="H14" s="18"/>
      <c r="I14" s="18"/>
      <c r="J14" s="18"/>
      <c r="L14" s="21"/>
      <c r="M14" s="21"/>
      <c r="N14" s="21"/>
      <c r="O14" s="21"/>
      <c r="P14" s="21"/>
      <c r="Q14" s="26"/>
    </row>
    <row r="15" spans="2:17" ht="16.5" thickBot="1" x14ac:dyDescent="0.3">
      <c r="B15" s="4" t="s">
        <v>42</v>
      </c>
      <c r="C15" s="15" t="s">
        <v>58</v>
      </c>
      <c r="D15" s="15" t="s">
        <v>58</v>
      </c>
      <c r="E15" s="15" t="s">
        <v>58</v>
      </c>
      <c r="F15" s="15" t="s">
        <v>58</v>
      </c>
      <c r="G15" s="15" t="s">
        <v>58</v>
      </c>
      <c r="H15" s="15" t="s">
        <v>60</v>
      </c>
      <c r="I15" s="15" t="s">
        <v>58</v>
      </c>
      <c r="J15" s="15" t="s">
        <v>58</v>
      </c>
      <c r="L15" s="20">
        <f t="shared" si="0"/>
        <v>0</v>
      </c>
      <c r="M15" s="20">
        <f t="shared" ref="M15:M22" si="2">COUNTIF(D15:K15,"A")</f>
        <v>0</v>
      </c>
      <c r="N15" s="24">
        <f t="shared" ref="N15:N22" si="3">COUNTIF(C15:J15,"B")</f>
        <v>7</v>
      </c>
      <c r="O15" s="20">
        <f t="shared" ref="O15:O22" si="4">COUNTIF(C15:J15,"C")</f>
        <v>1</v>
      </c>
      <c r="P15" s="20">
        <f t="shared" ref="P15:P22" si="5">COUNTIF(C15:J15,"D")</f>
        <v>0</v>
      </c>
      <c r="Q15" s="25">
        <f t="shared" ref="Q15:Q66" si="6">SUM(L15:P15)</f>
        <v>8</v>
      </c>
    </row>
    <row r="16" spans="2:17" x14ac:dyDescent="0.25">
      <c r="B16" s="14" t="s">
        <v>34</v>
      </c>
      <c r="C16" s="16" t="s">
        <v>60</v>
      </c>
      <c r="D16" s="16" t="s">
        <v>58</v>
      </c>
      <c r="E16" s="16" t="s">
        <v>58</v>
      </c>
      <c r="F16" s="16" t="s">
        <v>58</v>
      </c>
      <c r="G16" s="16" t="s">
        <v>58</v>
      </c>
      <c r="H16" s="16" t="s">
        <v>60</v>
      </c>
      <c r="I16" s="16" t="s">
        <v>58</v>
      </c>
      <c r="J16" s="16" t="s">
        <v>60</v>
      </c>
      <c r="L16" s="20">
        <f t="shared" si="0"/>
        <v>0</v>
      </c>
      <c r="M16" s="20">
        <f t="shared" si="2"/>
        <v>0</v>
      </c>
      <c r="N16" s="24">
        <f t="shared" si="3"/>
        <v>5</v>
      </c>
      <c r="O16" s="20">
        <f t="shared" si="4"/>
        <v>3</v>
      </c>
      <c r="P16" s="20">
        <f t="shared" si="5"/>
        <v>0</v>
      </c>
      <c r="Q16" s="25">
        <f t="shared" si="6"/>
        <v>8</v>
      </c>
    </row>
    <row r="17" spans="2:17" x14ac:dyDescent="0.25">
      <c r="B17" s="5" t="s">
        <v>6</v>
      </c>
      <c r="C17" s="16" t="s">
        <v>58</v>
      </c>
      <c r="D17" s="17" t="s">
        <v>58</v>
      </c>
      <c r="E17" s="17" t="s">
        <v>58</v>
      </c>
      <c r="F17" s="17" t="s">
        <v>58</v>
      </c>
      <c r="G17" s="17" t="s">
        <v>58</v>
      </c>
      <c r="H17" s="17" t="s">
        <v>58</v>
      </c>
      <c r="I17" s="17" t="s">
        <v>58</v>
      </c>
      <c r="J17" s="17" t="s">
        <v>58</v>
      </c>
      <c r="L17" s="20">
        <f t="shared" si="0"/>
        <v>0</v>
      </c>
      <c r="M17" s="20">
        <f t="shared" si="2"/>
        <v>0</v>
      </c>
      <c r="N17" s="24">
        <f t="shared" si="3"/>
        <v>8</v>
      </c>
      <c r="O17" s="20">
        <f t="shared" si="4"/>
        <v>0</v>
      </c>
      <c r="P17" s="20">
        <f t="shared" si="5"/>
        <v>0</v>
      </c>
      <c r="Q17" s="25">
        <f t="shared" si="6"/>
        <v>8</v>
      </c>
    </row>
    <row r="18" spans="2:17" x14ac:dyDescent="0.25">
      <c r="B18" s="8" t="s">
        <v>7</v>
      </c>
      <c r="C18" s="16" t="s">
        <v>60</v>
      </c>
      <c r="D18" s="17" t="s">
        <v>58</v>
      </c>
      <c r="E18" s="17" t="s">
        <v>58</v>
      </c>
      <c r="F18" s="17" t="s">
        <v>60</v>
      </c>
      <c r="G18" s="17" t="s">
        <v>60</v>
      </c>
      <c r="H18" s="17" t="s">
        <v>60</v>
      </c>
      <c r="I18" s="17" t="s">
        <v>58</v>
      </c>
      <c r="J18" s="17" t="s">
        <v>60</v>
      </c>
      <c r="L18" s="20">
        <f t="shared" si="0"/>
        <v>0</v>
      </c>
      <c r="M18" s="20">
        <f t="shared" si="2"/>
        <v>0</v>
      </c>
      <c r="N18" s="20">
        <f t="shared" si="3"/>
        <v>3</v>
      </c>
      <c r="O18" s="24">
        <f t="shared" si="4"/>
        <v>5</v>
      </c>
      <c r="P18" s="20">
        <f t="shared" si="5"/>
        <v>0</v>
      </c>
      <c r="Q18" s="25">
        <f t="shared" si="6"/>
        <v>8</v>
      </c>
    </row>
    <row r="19" spans="2:17" x14ac:dyDescent="0.25">
      <c r="B19" s="5" t="s">
        <v>13</v>
      </c>
      <c r="C19" s="16" t="s">
        <v>58</v>
      </c>
      <c r="D19" s="17" t="s">
        <v>59</v>
      </c>
      <c r="E19" s="17" t="s">
        <v>58</v>
      </c>
      <c r="F19" s="17" t="s">
        <v>59</v>
      </c>
      <c r="G19" s="17" t="s">
        <v>58</v>
      </c>
      <c r="H19" s="17" t="s">
        <v>58</v>
      </c>
      <c r="I19" s="17" t="s">
        <v>59</v>
      </c>
      <c r="J19" s="17" t="s">
        <v>60</v>
      </c>
      <c r="L19" s="20">
        <f t="shared" si="0"/>
        <v>0</v>
      </c>
      <c r="M19" s="20">
        <f t="shared" si="2"/>
        <v>3</v>
      </c>
      <c r="N19" s="24">
        <f t="shared" si="3"/>
        <v>4</v>
      </c>
      <c r="O19" s="20">
        <f t="shared" si="4"/>
        <v>1</v>
      </c>
      <c r="P19" s="20">
        <f t="shared" si="5"/>
        <v>0</v>
      </c>
      <c r="Q19" s="25">
        <f t="shared" si="6"/>
        <v>8</v>
      </c>
    </row>
    <row r="20" spans="2:17" x14ac:dyDescent="0.25">
      <c r="B20" s="2" t="s">
        <v>14</v>
      </c>
      <c r="C20" s="16" t="s">
        <v>60</v>
      </c>
      <c r="D20" s="17" t="s">
        <v>58</v>
      </c>
      <c r="E20" s="17" t="s">
        <v>60</v>
      </c>
      <c r="F20" s="17" t="s">
        <v>58</v>
      </c>
      <c r="G20" s="17" t="s">
        <v>58</v>
      </c>
      <c r="H20" s="17" t="s">
        <v>58</v>
      </c>
      <c r="I20" s="17" t="s">
        <v>58</v>
      </c>
      <c r="J20" s="17" t="s">
        <v>58</v>
      </c>
      <c r="L20" s="20">
        <f t="shared" si="0"/>
        <v>0</v>
      </c>
      <c r="M20" s="20">
        <f t="shared" si="2"/>
        <v>0</v>
      </c>
      <c r="N20" s="24">
        <f t="shared" si="3"/>
        <v>6</v>
      </c>
      <c r="O20" s="20">
        <f t="shared" si="4"/>
        <v>2</v>
      </c>
      <c r="P20" s="20">
        <f t="shared" si="5"/>
        <v>0</v>
      </c>
      <c r="Q20" s="25">
        <f t="shared" si="6"/>
        <v>8</v>
      </c>
    </row>
    <row r="21" spans="2:17" x14ac:dyDescent="0.25">
      <c r="B21" s="5" t="s">
        <v>18</v>
      </c>
      <c r="C21" s="16" t="s">
        <v>60</v>
      </c>
      <c r="D21" s="17" t="s">
        <v>59</v>
      </c>
      <c r="E21" s="17" t="s">
        <v>59</v>
      </c>
      <c r="F21" s="17" t="s">
        <v>59</v>
      </c>
      <c r="G21" s="17" t="s">
        <v>58</v>
      </c>
      <c r="H21" s="17" t="s">
        <v>60</v>
      </c>
      <c r="I21" s="17" t="s">
        <v>59</v>
      </c>
      <c r="J21" s="17" t="s">
        <v>58</v>
      </c>
      <c r="L21" s="20">
        <f t="shared" si="0"/>
        <v>0</v>
      </c>
      <c r="M21" s="24">
        <f t="shared" si="2"/>
        <v>4</v>
      </c>
      <c r="N21" s="20">
        <f t="shared" si="3"/>
        <v>2</v>
      </c>
      <c r="O21" s="20">
        <f t="shared" si="4"/>
        <v>2</v>
      </c>
      <c r="P21" s="20">
        <f t="shared" si="5"/>
        <v>0</v>
      </c>
      <c r="Q21" s="25">
        <f t="shared" si="6"/>
        <v>8</v>
      </c>
    </row>
    <row r="22" spans="2:17" x14ac:dyDescent="0.25">
      <c r="B22" s="5" t="s">
        <v>19</v>
      </c>
      <c r="C22" s="16" t="s">
        <v>58</v>
      </c>
      <c r="D22" s="17" t="s">
        <v>58</v>
      </c>
      <c r="E22" s="17" t="s">
        <v>60</v>
      </c>
      <c r="F22" s="17" t="s">
        <v>59</v>
      </c>
      <c r="G22" s="17" t="s">
        <v>58</v>
      </c>
      <c r="H22" s="17" t="s">
        <v>58</v>
      </c>
      <c r="I22" s="17" t="s">
        <v>60</v>
      </c>
      <c r="J22" s="17" t="s">
        <v>58</v>
      </c>
      <c r="L22" s="20">
        <f t="shared" si="0"/>
        <v>0</v>
      </c>
      <c r="M22" s="20">
        <f t="shared" si="2"/>
        <v>1</v>
      </c>
      <c r="N22" s="24">
        <f t="shared" si="3"/>
        <v>5</v>
      </c>
      <c r="O22" s="20">
        <f t="shared" si="4"/>
        <v>2</v>
      </c>
      <c r="P22" s="20">
        <f t="shared" si="5"/>
        <v>0</v>
      </c>
      <c r="Q22" s="25">
        <f t="shared" si="6"/>
        <v>8</v>
      </c>
    </row>
    <row r="23" spans="2:17" ht="6.75" customHeight="1" thickBot="1" x14ac:dyDescent="0.3">
      <c r="B23" s="2"/>
      <c r="C23" s="18"/>
      <c r="D23" s="18"/>
      <c r="E23" s="18"/>
      <c r="F23" s="18"/>
      <c r="G23" s="18"/>
      <c r="H23" s="18"/>
      <c r="I23" s="18"/>
      <c r="J23" s="18"/>
      <c r="L23" s="21"/>
      <c r="M23" s="21"/>
      <c r="N23" s="21"/>
      <c r="O23" s="21"/>
      <c r="P23" s="21"/>
      <c r="Q23" s="26"/>
    </row>
    <row r="24" spans="2:17" ht="16.5" thickBot="1" x14ac:dyDescent="0.3">
      <c r="B24" s="3" t="s">
        <v>43</v>
      </c>
      <c r="C24" s="15" t="s">
        <v>58</v>
      </c>
      <c r="D24" s="15" t="s">
        <v>58</v>
      </c>
      <c r="E24" s="15" t="s">
        <v>58</v>
      </c>
      <c r="F24" s="15" t="s">
        <v>59</v>
      </c>
      <c r="G24" s="15" t="s">
        <v>58</v>
      </c>
      <c r="H24" s="15" t="s">
        <v>58</v>
      </c>
      <c r="I24" s="15" t="s">
        <v>58</v>
      </c>
      <c r="J24" s="15" t="s">
        <v>59</v>
      </c>
      <c r="L24" s="20">
        <f t="shared" si="0"/>
        <v>0</v>
      </c>
      <c r="M24" s="20">
        <f t="shared" ref="M24:M33" si="7">COUNTIF(D24:K24,"A")</f>
        <v>2</v>
      </c>
      <c r="N24" s="24">
        <f t="shared" ref="N24:N33" si="8">COUNTIF(C24:J24,"B")</f>
        <v>6</v>
      </c>
      <c r="O24" s="20">
        <f t="shared" ref="O24:O33" si="9">COUNTIF(C24:J24,"C")</f>
        <v>0</v>
      </c>
      <c r="P24" s="20">
        <f t="shared" ref="P24:P33" si="10">COUNTIF(C24:J24,"D")</f>
        <v>0</v>
      </c>
      <c r="Q24" s="25">
        <f t="shared" si="6"/>
        <v>8</v>
      </c>
    </row>
    <row r="25" spans="2:17" x14ac:dyDescent="0.25">
      <c r="B25" s="2" t="s">
        <v>31</v>
      </c>
      <c r="C25" s="16" t="s">
        <v>58</v>
      </c>
      <c r="D25" s="16" t="s">
        <v>58</v>
      </c>
      <c r="E25" s="16" t="s">
        <v>58</v>
      </c>
      <c r="F25" s="16" t="s">
        <v>59</v>
      </c>
      <c r="G25" s="16" t="s">
        <v>58</v>
      </c>
      <c r="H25" s="17" t="s">
        <v>58</v>
      </c>
      <c r="I25" s="16" t="s">
        <v>59</v>
      </c>
      <c r="J25" s="16" t="s">
        <v>59</v>
      </c>
      <c r="L25" s="20">
        <f t="shared" si="0"/>
        <v>0</v>
      </c>
      <c r="M25" s="20">
        <f t="shared" si="7"/>
        <v>3</v>
      </c>
      <c r="N25" s="24">
        <f t="shared" si="8"/>
        <v>5</v>
      </c>
      <c r="O25" s="20">
        <f t="shared" si="9"/>
        <v>0</v>
      </c>
      <c r="P25" s="20">
        <f t="shared" si="10"/>
        <v>0</v>
      </c>
      <c r="Q25" s="25">
        <f t="shared" si="6"/>
        <v>8</v>
      </c>
    </row>
    <row r="26" spans="2:17" x14ac:dyDescent="0.25">
      <c r="B26" s="2" t="s">
        <v>35</v>
      </c>
      <c r="C26" s="16" t="s">
        <v>58</v>
      </c>
      <c r="D26" s="17" t="s">
        <v>58</v>
      </c>
      <c r="E26" s="17" t="s">
        <v>58</v>
      </c>
      <c r="F26" s="17" t="s">
        <v>59</v>
      </c>
      <c r="G26" s="17" t="s">
        <v>58</v>
      </c>
      <c r="H26" s="17" t="s">
        <v>58</v>
      </c>
      <c r="I26" s="17" t="s">
        <v>58</v>
      </c>
      <c r="J26" s="17" t="s">
        <v>59</v>
      </c>
      <c r="L26" s="20">
        <f t="shared" si="0"/>
        <v>0</v>
      </c>
      <c r="M26" s="20">
        <f t="shared" si="7"/>
        <v>2</v>
      </c>
      <c r="N26" s="24">
        <f t="shared" si="8"/>
        <v>6</v>
      </c>
      <c r="O26" s="20">
        <f t="shared" si="9"/>
        <v>0</v>
      </c>
      <c r="P26" s="20">
        <f t="shared" si="10"/>
        <v>0</v>
      </c>
      <c r="Q26" s="25">
        <f t="shared" si="6"/>
        <v>8</v>
      </c>
    </row>
    <row r="27" spans="2:17" x14ac:dyDescent="0.25">
      <c r="B27" s="2" t="s">
        <v>8</v>
      </c>
      <c r="C27" s="16" t="s">
        <v>60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60</v>
      </c>
      <c r="I27" s="17" t="s">
        <v>58</v>
      </c>
      <c r="J27" s="17" t="s">
        <v>58</v>
      </c>
      <c r="L27" s="20">
        <f t="shared" si="0"/>
        <v>0</v>
      </c>
      <c r="M27" s="20">
        <f t="shared" si="7"/>
        <v>0</v>
      </c>
      <c r="N27" s="24">
        <f t="shared" si="8"/>
        <v>6</v>
      </c>
      <c r="O27" s="20">
        <f t="shared" si="9"/>
        <v>2</v>
      </c>
      <c r="P27" s="20">
        <f t="shared" si="10"/>
        <v>0</v>
      </c>
      <c r="Q27" s="25">
        <f t="shared" si="6"/>
        <v>8</v>
      </c>
    </row>
    <row r="28" spans="2:17" x14ac:dyDescent="0.25">
      <c r="B28" s="2" t="s">
        <v>9</v>
      </c>
      <c r="C28" s="16" t="s">
        <v>58</v>
      </c>
      <c r="D28" s="17" t="s">
        <v>58</v>
      </c>
      <c r="E28" s="17" t="s">
        <v>69</v>
      </c>
      <c r="F28" s="17" t="s">
        <v>59</v>
      </c>
      <c r="G28" s="17" t="s">
        <v>59</v>
      </c>
      <c r="H28" s="17" t="s">
        <v>60</v>
      </c>
      <c r="I28" s="17" t="s">
        <v>59</v>
      </c>
      <c r="J28" s="17" t="s">
        <v>59</v>
      </c>
      <c r="L28" s="20">
        <f t="shared" si="0"/>
        <v>1</v>
      </c>
      <c r="M28" s="24">
        <f t="shared" si="7"/>
        <v>4</v>
      </c>
      <c r="N28" s="20">
        <f t="shared" si="8"/>
        <v>2</v>
      </c>
      <c r="O28" s="20">
        <f t="shared" si="9"/>
        <v>1</v>
      </c>
      <c r="P28" s="20">
        <f t="shared" si="10"/>
        <v>0</v>
      </c>
      <c r="Q28" s="25">
        <f t="shared" si="6"/>
        <v>8</v>
      </c>
    </row>
    <row r="29" spans="2:17" x14ac:dyDescent="0.25">
      <c r="B29" s="8" t="s">
        <v>50</v>
      </c>
      <c r="C29" s="16" t="s">
        <v>60</v>
      </c>
      <c r="D29" s="17" t="s">
        <v>58</v>
      </c>
      <c r="E29" s="17" t="s">
        <v>58</v>
      </c>
      <c r="F29" s="17" t="s">
        <v>59</v>
      </c>
      <c r="G29" s="17" t="s">
        <v>60</v>
      </c>
      <c r="H29" s="17" t="s">
        <v>60</v>
      </c>
      <c r="I29" s="17" t="s">
        <v>58</v>
      </c>
      <c r="J29" s="17" t="s">
        <v>58</v>
      </c>
      <c r="L29" s="20">
        <f t="shared" si="0"/>
        <v>0</v>
      </c>
      <c r="M29" s="20">
        <f t="shared" si="7"/>
        <v>1</v>
      </c>
      <c r="N29" s="24">
        <f t="shared" si="8"/>
        <v>4</v>
      </c>
      <c r="O29" s="20">
        <f t="shared" si="9"/>
        <v>3</v>
      </c>
      <c r="P29" s="20">
        <f t="shared" si="10"/>
        <v>0</v>
      </c>
      <c r="Q29" s="25">
        <f t="shared" si="6"/>
        <v>8</v>
      </c>
    </row>
    <row r="30" spans="2:17" x14ac:dyDescent="0.25">
      <c r="B30" s="8" t="s">
        <v>10</v>
      </c>
      <c r="C30" s="16" t="s">
        <v>58</v>
      </c>
      <c r="D30" s="17" t="s">
        <v>58</v>
      </c>
      <c r="E30" s="17" t="s">
        <v>60</v>
      </c>
      <c r="F30" s="17" t="s">
        <v>59</v>
      </c>
      <c r="G30" s="17" t="s">
        <v>60</v>
      </c>
      <c r="H30" s="17" t="s">
        <v>58</v>
      </c>
      <c r="I30" s="17" t="s">
        <v>60</v>
      </c>
      <c r="J30" s="17" t="s">
        <v>59</v>
      </c>
      <c r="L30" s="20">
        <f t="shared" si="0"/>
        <v>0</v>
      </c>
      <c r="M30" s="20">
        <f t="shared" si="7"/>
        <v>2</v>
      </c>
      <c r="N30" s="24">
        <f t="shared" si="8"/>
        <v>3</v>
      </c>
      <c r="O30" s="24">
        <f t="shared" si="9"/>
        <v>3</v>
      </c>
      <c r="P30" s="20">
        <f t="shared" si="10"/>
        <v>0</v>
      </c>
      <c r="Q30" s="25">
        <f t="shared" si="6"/>
        <v>8</v>
      </c>
    </row>
    <row r="31" spans="2:17" x14ac:dyDescent="0.25">
      <c r="B31" s="2" t="s">
        <v>11</v>
      </c>
      <c r="C31" s="16" t="s">
        <v>58</v>
      </c>
      <c r="D31" s="17" t="s">
        <v>58</v>
      </c>
      <c r="E31" s="17" t="s">
        <v>58</v>
      </c>
      <c r="F31" s="17" t="s">
        <v>58</v>
      </c>
      <c r="G31" s="17" t="s">
        <v>58</v>
      </c>
      <c r="H31" s="17" t="s">
        <v>58</v>
      </c>
      <c r="I31" s="17" t="s">
        <v>58</v>
      </c>
      <c r="J31" s="17" t="s">
        <v>59</v>
      </c>
      <c r="L31" s="20">
        <f t="shared" si="0"/>
        <v>0</v>
      </c>
      <c r="M31" s="20">
        <f t="shared" si="7"/>
        <v>1</v>
      </c>
      <c r="N31" s="24">
        <f t="shared" si="8"/>
        <v>7</v>
      </c>
      <c r="O31" s="20">
        <f t="shared" si="9"/>
        <v>0</v>
      </c>
      <c r="P31" s="20">
        <f t="shared" si="10"/>
        <v>0</v>
      </c>
      <c r="Q31" s="25">
        <f t="shared" si="6"/>
        <v>8</v>
      </c>
    </row>
    <row r="32" spans="2:17" x14ac:dyDescent="0.25">
      <c r="B32" s="2" t="s">
        <v>12</v>
      </c>
      <c r="C32" s="16" t="s">
        <v>60</v>
      </c>
      <c r="D32" s="17" t="s">
        <v>58</v>
      </c>
      <c r="E32" s="17" t="s">
        <v>59</v>
      </c>
      <c r="F32" s="17" t="s">
        <v>59</v>
      </c>
      <c r="G32" s="17" t="s">
        <v>58</v>
      </c>
      <c r="H32" s="17" t="s">
        <v>58</v>
      </c>
      <c r="I32" s="17" t="s">
        <v>58</v>
      </c>
      <c r="J32" s="17" t="s">
        <v>58</v>
      </c>
      <c r="L32" s="20">
        <f t="shared" si="0"/>
        <v>0</v>
      </c>
      <c r="M32" s="20">
        <f t="shared" si="7"/>
        <v>2</v>
      </c>
      <c r="N32" s="24">
        <f t="shared" si="8"/>
        <v>5</v>
      </c>
      <c r="O32" s="20">
        <f t="shared" si="9"/>
        <v>1</v>
      </c>
      <c r="P32" s="20">
        <f t="shared" si="10"/>
        <v>0</v>
      </c>
      <c r="Q32" s="25">
        <f t="shared" si="6"/>
        <v>8</v>
      </c>
    </row>
    <row r="33" spans="2:17" x14ac:dyDescent="0.25">
      <c r="B33" s="2" t="s">
        <v>51</v>
      </c>
      <c r="C33" s="16" t="s">
        <v>58</v>
      </c>
      <c r="D33" s="17" t="s">
        <v>58</v>
      </c>
      <c r="E33" s="17" t="s">
        <v>58</v>
      </c>
      <c r="F33" s="17" t="s">
        <v>58</v>
      </c>
      <c r="G33" s="17" t="s">
        <v>60</v>
      </c>
      <c r="H33" s="17" t="s">
        <v>58</v>
      </c>
      <c r="I33" s="17" t="s">
        <v>58</v>
      </c>
      <c r="J33" s="17" t="s">
        <v>58</v>
      </c>
      <c r="L33" s="20">
        <f t="shared" si="0"/>
        <v>0</v>
      </c>
      <c r="M33" s="20">
        <f t="shared" si="7"/>
        <v>0</v>
      </c>
      <c r="N33" s="24">
        <f t="shared" si="8"/>
        <v>7</v>
      </c>
      <c r="O33" s="20">
        <f t="shared" si="9"/>
        <v>1</v>
      </c>
      <c r="P33" s="20">
        <f t="shared" si="10"/>
        <v>0</v>
      </c>
      <c r="Q33" s="25">
        <f t="shared" si="6"/>
        <v>8</v>
      </c>
    </row>
    <row r="34" spans="2:17" ht="22.5" customHeight="1" thickBot="1" x14ac:dyDescent="0.3">
      <c r="B34" s="2"/>
      <c r="C34" s="18"/>
      <c r="D34" s="18"/>
      <c r="E34" s="18"/>
      <c r="F34" s="18"/>
      <c r="G34" s="18"/>
      <c r="H34" s="18"/>
      <c r="I34" s="18"/>
      <c r="J34" s="18"/>
      <c r="L34" s="21"/>
      <c r="M34" s="21"/>
      <c r="N34" s="21"/>
      <c r="O34" s="21"/>
      <c r="P34" s="21"/>
      <c r="Q34" s="26"/>
    </row>
    <row r="35" spans="2:17" ht="16.5" thickBot="1" x14ac:dyDescent="0.3">
      <c r="B35" s="3" t="s">
        <v>44</v>
      </c>
      <c r="C35" s="15" t="s">
        <v>58</v>
      </c>
      <c r="D35" s="15" t="s">
        <v>58</v>
      </c>
      <c r="E35" s="15" t="s">
        <v>58</v>
      </c>
      <c r="F35" s="15" t="s">
        <v>59</v>
      </c>
      <c r="G35" s="15" t="s">
        <v>58</v>
      </c>
      <c r="H35" s="15" t="s">
        <v>58</v>
      </c>
      <c r="I35" s="15" t="s">
        <v>58</v>
      </c>
      <c r="J35" s="15" t="s">
        <v>58</v>
      </c>
      <c r="L35" s="20">
        <f t="shared" si="0"/>
        <v>0</v>
      </c>
      <c r="M35" s="20">
        <f t="shared" ref="M35:M40" si="11">COUNTIF(D35:K35,"A")</f>
        <v>1</v>
      </c>
      <c r="N35" s="24">
        <f t="shared" ref="N35:N40" si="12">COUNTIF(C35:J35,"B")</f>
        <v>7</v>
      </c>
      <c r="O35" s="20">
        <f t="shared" ref="O35:O40" si="13">COUNTIF(C35:J35,"C")</f>
        <v>0</v>
      </c>
      <c r="P35" s="20">
        <f t="shared" ref="P35:P40" si="14">COUNTIF(C35:J35,"D")</f>
        <v>0</v>
      </c>
      <c r="Q35" s="25">
        <f t="shared" si="6"/>
        <v>8</v>
      </c>
    </row>
    <row r="36" spans="2:17" x14ac:dyDescent="0.25">
      <c r="B36" s="2" t="s">
        <v>15</v>
      </c>
      <c r="C36" s="16" t="s">
        <v>58</v>
      </c>
      <c r="D36" s="16" t="s">
        <v>58</v>
      </c>
      <c r="E36" s="16" t="s">
        <v>60</v>
      </c>
      <c r="F36" s="16" t="s">
        <v>59</v>
      </c>
      <c r="G36" s="16" t="s">
        <v>58</v>
      </c>
      <c r="H36" s="17" t="s">
        <v>58</v>
      </c>
      <c r="I36" s="16" t="s">
        <v>58</v>
      </c>
      <c r="J36" s="16" t="s">
        <v>58</v>
      </c>
      <c r="L36" s="20">
        <f t="shared" si="0"/>
        <v>0</v>
      </c>
      <c r="M36" s="20">
        <f t="shared" si="11"/>
        <v>1</v>
      </c>
      <c r="N36" s="24">
        <f t="shared" si="12"/>
        <v>6</v>
      </c>
      <c r="O36" s="20">
        <f t="shared" si="13"/>
        <v>1</v>
      </c>
      <c r="P36" s="20">
        <f t="shared" si="14"/>
        <v>0</v>
      </c>
      <c r="Q36" s="25">
        <f t="shared" si="6"/>
        <v>8</v>
      </c>
    </row>
    <row r="37" spans="2:17" x14ac:dyDescent="0.25">
      <c r="B37" s="2" t="s">
        <v>36</v>
      </c>
      <c r="C37" s="16" t="s">
        <v>60</v>
      </c>
      <c r="D37" s="16" t="s">
        <v>58</v>
      </c>
      <c r="E37" s="16" t="s">
        <v>58</v>
      </c>
      <c r="F37" s="16" t="s">
        <v>59</v>
      </c>
      <c r="G37" s="16" t="s">
        <v>58</v>
      </c>
      <c r="H37" s="17" t="s">
        <v>58</v>
      </c>
      <c r="I37" s="16" t="s">
        <v>60</v>
      </c>
      <c r="J37" s="16" t="s">
        <v>58</v>
      </c>
      <c r="L37" s="20">
        <f t="shared" si="0"/>
        <v>0</v>
      </c>
      <c r="M37" s="20">
        <f t="shared" si="11"/>
        <v>1</v>
      </c>
      <c r="N37" s="24">
        <f t="shared" si="12"/>
        <v>5</v>
      </c>
      <c r="O37" s="20">
        <f t="shared" si="13"/>
        <v>2</v>
      </c>
      <c r="P37" s="20">
        <f t="shared" si="14"/>
        <v>0</v>
      </c>
      <c r="Q37" s="25">
        <f t="shared" si="6"/>
        <v>8</v>
      </c>
    </row>
    <row r="38" spans="2:17" x14ac:dyDescent="0.25">
      <c r="B38" s="2" t="s">
        <v>37</v>
      </c>
      <c r="C38" s="16" t="s">
        <v>58</v>
      </c>
      <c r="D38" s="17" t="s">
        <v>58</v>
      </c>
      <c r="E38" s="17" t="s">
        <v>58</v>
      </c>
      <c r="F38" s="17" t="s">
        <v>59</v>
      </c>
      <c r="G38" s="17" t="s">
        <v>58</v>
      </c>
      <c r="H38" s="17" t="s">
        <v>60</v>
      </c>
      <c r="I38" s="17" t="s">
        <v>58</v>
      </c>
      <c r="J38" s="17" t="s">
        <v>58</v>
      </c>
      <c r="L38" s="20">
        <f t="shared" si="0"/>
        <v>0</v>
      </c>
      <c r="M38" s="20">
        <f t="shared" si="11"/>
        <v>1</v>
      </c>
      <c r="N38" s="24">
        <f t="shared" si="12"/>
        <v>6</v>
      </c>
      <c r="O38" s="20">
        <f t="shared" si="13"/>
        <v>1</v>
      </c>
      <c r="P38" s="20">
        <f t="shared" si="14"/>
        <v>0</v>
      </c>
      <c r="Q38" s="25">
        <f t="shared" si="6"/>
        <v>8</v>
      </c>
    </row>
    <row r="39" spans="2:17" x14ac:dyDescent="0.25">
      <c r="B39" s="2" t="s">
        <v>38</v>
      </c>
      <c r="C39" s="16" t="s">
        <v>58</v>
      </c>
      <c r="D39" s="17" t="s">
        <v>58</v>
      </c>
      <c r="E39" s="17" t="s">
        <v>58</v>
      </c>
      <c r="F39" s="17" t="s">
        <v>58</v>
      </c>
      <c r="G39" s="17" t="s">
        <v>58</v>
      </c>
      <c r="H39" s="17" t="s">
        <v>60</v>
      </c>
      <c r="I39" s="17" t="s">
        <v>58</v>
      </c>
      <c r="J39" s="17" t="s">
        <v>60</v>
      </c>
      <c r="L39" s="20">
        <f t="shared" si="0"/>
        <v>0</v>
      </c>
      <c r="M39" s="20">
        <f t="shared" si="11"/>
        <v>0</v>
      </c>
      <c r="N39" s="24">
        <f t="shared" si="12"/>
        <v>6</v>
      </c>
      <c r="O39" s="20">
        <f t="shared" si="13"/>
        <v>2</v>
      </c>
      <c r="P39" s="20">
        <f t="shared" si="14"/>
        <v>0</v>
      </c>
      <c r="Q39" s="25">
        <f t="shared" si="6"/>
        <v>8</v>
      </c>
    </row>
    <row r="40" spans="2:17" x14ac:dyDescent="0.25">
      <c r="B40" s="2" t="s">
        <v>39</v>
      </c>
      <c r="C40" s="16" t="s">
        <v>60</v>
      </c>
      <c r="D40" s="17" t="s">
        <v>58</v>
      </c>
      <c r="E40" s="17" t="s">
        <v>59</v>
      </c>
      <c r="F40" s="17" t="s">
        <v>59</v>
      </c>
      <c r="G40" s="17" t="s">
        <v>58</v>
      </c>
      <c r="H40" s="17" t="s">
        <v>58</v>
      </c>
      <c r="I40" s="17" t="s">
        <v>58</v>
      </c>
      <c r="J40" s="17" t="s">
        <v>58</v>
      </c>
      <c r="L40" s="20">
        <f t="shared" si="0"/>
        <v>0</v>
      </c>
      <c r="M40" s="20">
        <f t="shared" si="11"/>
        <v>2</v>
      </c>
      <c r="N40" s="24">
        <f t="shared" si="12"/>
        <v>5</v>
      </c>
      <c r="O40" s="20">
        <f t="shared" si="13"/>
        <v>1</v>
      </c>
      <c r="P40" s="20">
        <f t="shared" si="14"/>
        <v>0</v>
      </c>
      <c r="Q40" s="25">
        <f t="shared" si="6"/>
        <v>8</v>
      </c>
    </row>
    <row r="41" spans="2:17" ht="6.75" customHeight="1" thickBot="1" x14ac:dyDescent="0.3">
      <c r="B41" s="2"/>
      <c r="C41" s="18"/>
      <c r="D41" s="18"/>
      <c r="E41" s="18"/>
      <c r="F41" s="18"/>
      <c r="G41" s="18"/>
      <c r="H41" s="18"/>
      <c r="I41" s="18"/>
      <c r="J41" s="18"/>
      <c r="L41" s="20"/>
      <c r="M41" s="21"/>
      <c r="N41" s="21"/>
      <c r="O41" s="21"/>
      <c r="P41" s="21"/>
      <c r="Q41" s="26"/>
    </row>
    <row r="42" spans="2:17" ht="16.5" thickBot="1" x14ac:dyDescent="0.3">
      <c r="B42" s="3" t="s">
        <v>45</v>
      </c>
      <c r="C42" s="15" t="s">
        <v>58</v>
      </c>
      <c r="D42" s="15" t="s">
        <v>58</v>
      </c>
      <c r="E42" s="15" t="s">
        <v>58</v>
      </c>
      <c r="F42" s="15" t="s">
        <v>58</v>
      </c>
      <c r="G42" s="15" t="s">
        <v>58</v>
      </c>
      <c r="H42" s="15" t="s">
        <v>58</v>
      </c>
      <c r="I42" s="15" t="s">
        <v>58</v>
      </c>
      <c r="J42" s="15" t="s">
        <v>58</v>
      </c>
      <c r="L42" s="20">
        <f t="shared" si="0"/>
        <v>0</v>
      </c>
      <c r="M42" s="20">
        <f>COUNTIF(D42:K42,"A")</f>
        <v>0</v>
      </c>
      <c r="N42" s="24">
        <f>COUNTIF(C42:J42,"B")</f>
        <v>8</v>
      </c>
      <c r="O42" s="20">
        <f>COUNTIF(C42:J42,"C")</f>
        <v>0</v>
      </c>
      <c r="P42" s="20">
        <f>COUNTIF(C42:J42,"D")</f>
        <v>0</v>
      </c>
      <c r="Q42" s="25">
        <f t="shared" si="6"/>
        <v>8</v>
      </c>
    </row>
    <row r="43" spans="2:17" x14ac:dyDescent="0.25">
      <c r="B43" s="2" t="s">
        <v>32</v>
      </c>
      <c r="C43" s="16" t="s">
        <v>58</v>
      </c>
      <c r="D43" s="16" t="s">
        <v>58</v>
      </c>
      <c r="E43" s="16" t="s">
        <v>58</v>
      </c>
      <c r="F43" s="16" t="s">
        <v>58</v>
      </c>
      <c r="G43" s="16" t="s">
        <v>58</v>
      </c>
      <c r="H43" s="17" t="s">
        <v>58</v>
      </c>
      <c r="I43" s="16" t="s">
        <v>58</v>
      </c>
      <c r="J43" s="16" t="s">
        <v>58</v>
      </c>
      <c r="L43" s="20">
        <f t="shared" si="0"/>
        <v>0</v>
      </c>
      <c r="M43" s="20">
        <f>COUNTIF(D43:K43,"A")</f>
        <v>0</v>
      </c>
      <c r="N43" s="24">
        <f>COUNTIF(C43:J43,"B")</f>
        <v>8</v>
      </c>
      <c r="O43" s="20">
        <f>COUNTIF(C43:J43,"C")</f>
        <v>0</v>
      </c>
      <c r="P43" s="20">
        <f>COUNTIF(C43:J43,"D")</f>
        <v>0</v>
      </c>
      <c r="Q43" s="25">
        <f t="shared" si="6"/>
        <v>8</v>
      </c>
    </row>
    <row r="44" spans="2:17" x14ac:dyDescent="0.25">
      <c r="B44" s="8" t="s">
        <v>16</v>
      </c>
      <c r="C44" s="17" t="s">
        <v>58</v>
      </c>
      <c r="D44" s="17" t="s">
        <v>58</v>
      </c>
      <c r="E44" s="17" t="s">
        <v>58</v>
      </c>
      <c r="F44" s="17" t="s">
        <v>58</v>
      </c>
      <c r="G44" s="17" t="s">
        <v>60</v>
      </c>
      <c r="H44" s="17" t="s">
        <v>60</v>
      </c>
      <c r="I44" s="17" t="s">
        <v>58</v>
      </c>
      <c r="J44" s="17" t="s">
        <v>60</v>
      </c>
      <c r="L44" s="20">
        <f t="shared" si="0"/>
        <v>0</v>
      </c>
      <c r="M44" s="20">
        <f>COUNTIF(D44:K44,"A")</f>
        <v>0</v>
      </c>
      <c r="N44" s="24">
        <f>COUNTIF(C44:J44,"B")</f>
        <v>5</v>
      </c>
      <c r="O44" s="20">
        <f>COUNTIF(C44:J44,"C")</f>
        <v>3</v>
      </c>
      <c r="P44" s="20">
        <f>COUNTIF(C44:J44,"D")</f>
        <v>0</v>
      </c>
      <c r="Q44" s="25">
        <f t="shared" si="6"/>
        <v>8</v>
      </c>
    </row>
    <row r="45" spans="2:17" x14ac:dyDescent="0.25">
      <c r="B45" s="2" t="s">
        <v>17</v>
      </c>
      <c r="C45" s="17" t="s">
        <v>58</v>
      </c>
      <c r="D45" s="17" t="s">
        <v>58</v>
      </c>
      <c r="E45" s="17" t="s">
        <v>58</v>
      </c>
      <c r="F45" s="17" t="s">
        <v>59</v>
      </c>
      <c r="G45" s="17" t="s">
        <v>58</v>
      </c>
      <c r="H45" s="17" t="s">
        <v>58</v>
      </c>
      <c r="I45" s="17" t="s">
        <v>58</v>
      </c>
      <c r="J45" s="17" t="s">
        <v>58</v>
      </c>
      <c r="L45" s="20">
        <f t="shared" si="0"/>
        <v>0</v>
      </c>
      <c r="M45" s="20">
        <f>COUNTIF(D45:K45,"A")</f>
        <v>1</v>
      </c>
      <c r="N45" s="24">
        <f>COUNTIF(C45:J45,"B")</f>
        <v>7</v>
      </c>
      <c r="O45" s="20">
        <f>COUNTIF(C45:J45,"C")</f>
        <v>0</v>
      </c>
      <c r="P45" s="20">
        <f>COUNTIF(C45:J45,"D")</f>
        <v>0</v>
      </c>
      <c r="Q45" s="25">
        <f t="shared" si="6"/>
        <v>8</v>
      </c>
    </row>
    <row r="46" spans="2:17" ht="6" customHeight="1" thickBot="1" x14ac:dyDescent="0.3">
      <c r="B46" s="2"/>
      <c r="C46" s="18"/>
      <c r="D46" s="18"/>
      <c r="E46" s="18"/>
      <c r="F46" s="18"/>
      <c r="G46" s="18"/>
      <c r="H46" s="18"/>
      <c r="I46" s="18"/>
      <c r="J46" s="18"/>
      <c r="L46" s="20"/>
      <c r="M46" s="21"/>
      <c r="N46" s="21"/>
      <c r="O46" s="21"/>
      <c r="P46" s="21"/>
      <c r="Q46" s="26"/>
    </row>
    <row r="47" spans="2:17" ht="16.5" thickBot="1" x14ac:dyDescent="0.3">
      <c r="B47" s="3" t="s">
        <v>46</v>
      </c>
      <c r="C47" s="15" t="s">
        <v>58</v>
      </c>
      <c r="D47" s="15" t="s">
        <v>58</v>
      </c>
      <c r="E47" s="15" t="s">
        <v>58</v>
      </c>
      <c r="F47" s="15" t="s">
        <v>59</v>
      </c>
      <c r="G47" s="15" t="s">
        <v>58</v>
      </c>
      <c r="H47" s="15" t="s">
        <v>58</v>
      </c>
      <c r="I47" s="15" t="s">
        <v>58</v>
      </c>
      <c r="J47" s="15" t="s">
        <v>58</v>
      </c>
      <c r="L47" s="20">
        <f t="shared" si="0"/>
        <v>0</v>
      </c>
      <c r="M47" s="20">
        <f t="shared" ref="M47:M52" si="15">COUNTIF(D47:K47,"A")</f>
        <v>1</v>
      </c>
      <c r="N47" s="24">
        <f t="shared" ref="N47:N52" si="16">COUNTIF(C47:J47,"B")</f>
        <v>7</v>
      </c>
      <c r="O47" s="20">
        <f t="shared" ref="O47:O52" si="17">COUNTIF(C47:J47,"C")</f>
        <v>0</v>
      </c>
      <c r="P47" s="20">
        <f t="shared" ref="P47:P52" si="18">COUNTIF(C47:J47,"D")</f>
        <v>0</v>
      </c>
      <c r="Q47" s="25">
        <f t="shared" si="6"/>
        <v>8</v>
      </c>
    </row>
    <row r="48" spans="2:17" x14ac:dyDescent="0.25">
      <c r="B48" s="2" t="s">
        <v>20</v>
      </c>
      <c r="C48" s="16" t="s">
        <v>58</v>
      </c>
      <c r="D48" s="16" t="s">
        <v>58</v>
      </c>
      <c r="E48" s="16" t="s">
        <v>58</v>
      </c>
      <c r="F48" s="16" t="s">
        <v>59</v>
      </c>
      <c r="G48" s="16" t="s">
        <v>58</v>
      </c>
      <c r="H48" s="17" t="s">
        <v>58</v>
      </c>
      <c r="I48" s="16" t="s">
        <v>58</v>
      </c>
      <c r="J48" s="16" t="s">
        <v>58</v>
      </c>
      <c r="L48" s="20">
        <f t="shared" si="0"/>
        <v>0</v>
      </c>
      <c r="M48" s="20">
        <f t="shared" si="15"/>
        <v>1</v>
      </c>
      <c r="N48" s="24">
        <f t="shared" si="16"/>
        <v>7</v>
      </c>
      <c r="O48" s="20">
        <f t="shared" si="17"/>
        <v>0</v>
      </c>
      <c r="P48" s="20">
        <f t="shared" si="18"/>
        <v>0</v>
      </c>
      <c r="Q48" s="25">
        <f t="shared" si="6"/>
        <v>8</v>
      </c>
    </row>
    <row r="49" spans="2:17" x14ac:dyDescent="0.25">
      <c r="B49" s="2" t="s">
        <v>21</v>
      </c>
      <c r="C49" s="16" t="s">
        <v>58</v>
      </c>
      <c r="D49" s="17" t="s">
        <v>58</v>
      </c>
      <c r="E49" s="17" t="s">
        <v>58</v>
      </c>
      <c r="F49" s="17" t="s">
        <v>58</v>
      </c>
      <c r="G49" s="17" t="s">
        <v>58</v>
      </c>
      <c r="H49" s="17" t="s">
        <v>58</v>
      </c>
      <c r="I49" s="17" t="s">
        <v>58</v>
      </c>
      <c r="J49" s="17" t="s">
        <v>58</v>
      </c>
      <c r="L49" s="20">
        <f t="shared" si="0"/>
        <v>0</v>
      </c>
      <c r="M49" s="20">
        <f t="shared" si="15"/>
        <v>0</v>
      </c>
      <c r="N49" s="24">
        <f t="shared" si="16"/>
        <v>8</v>
      </c>
      <c r="O49" s="20">
        <f t="shared" si="17"/>
        <v>0</v>
      </c>
      <c r="P49" s="20">
        <f t="shared" si="18"/>
        <v>0</v>
      </c>
      <c r="Q49" s="25">
        <f t="shared" si="6"/>
        <v>8</v>
      </c>
    </row>
    <row r="50" spans="2:17" x14ac:dyDescent="0.25">
      <c r="B50" s="2" t="s">
        <v>22</v>
      </c>
      <c r="C50" s="16" t="s">
        <v>60</v>
      </c>
      <c r="D50" s="17" t="s">
        <v>58</v>
      </c>
      <c r="E50" s="17" t="s">
        <v>59</v>
      </c>
      <c r="F50" s="17" t="s">
        <v>59</v>
      </c>
      <c r="G50" s="17" t="s">
        <v>58</v>
      </c>
      <c r="H50" s="17" t="s">
        <v>58</v>
      </c>
      <c r="I50" s="17" t="s">
        <v>58</v>
      </c>
      <c r="J50" s="17" t="s">
        <v>58</v>
      </c>
      <c r="L50" s="20">
        <f t="shared" si="0"/>
        <v>0</v>
      </c>
      <c r="M50" s="20">
        <f t="shared" si="15"/>
        <v>2</v>
      </c>
      <c r="N50" s="24">
        <f t="shared" si="16"/>
        <v>5</v>
      </c>
      <c r="O50" s="20">
        <f t="shared" si="17"/>
        <v>1</v>
      </c>
      <c r="P50" s="20">
        <f t="shared" si="18"/>
        <v>0</v>
      </c>
      <c r="Q50" s="25">
        <f t="shared" si="6"/>
        <v>8</v>
      </c>
    </row>
    <row r="51" spans="2:17" x14ac:dyDescent="0.25">
      <c r="B51" s="2" t="s">
        <v>23</v>
      </c>
      <c r="C51" s="16" t="s">
        <v>58</v>
      </c>
      <c r="D51" s="17" t="s">
        <v>58</v>
      </c>
      <c r="E51" s="17" t="s">
        <v>58</v>
      </c>
      <c r="F51" s="17" t="s">
        <v>58</v>
      </c>
      <c r="G51" s="17" t="s">
        <v>58</v>
      </c>
      <c r="H51" s="17" t="s">
        <v>58</v>
      </c>
      <c r="I51" s="17" t="s">
        <v>59</v>
      </c>
      <c r="J51" s="17" t="s">
        <v>58</v>
      </c>
      <c r="L51" s="20">
        <f t="shared" si="0"/>
        <v>0</v>
      </c>
      <c r="M51" s="20">
        <f t="shared" si="15"/>
        <v>1</v>
      </c>
      <c r="N51" s="24">
        <f t="shared" si="16"/>
        <v>7</v>
      </c>
      <c r="O51" s="20">
        <f t="shared" si="17"/>
        <v>0</v>
      </c>
      <c r="P51" s="20">
        <f t="shared" si="18"/>
        <v>0</v>
      </c>
      <c r="Q51" s="25">
        <f t="shared" si="6"/>
        <v>8</v>
      </c>
    </row>
    <row r="52" spans="2:17" x14ac:dyDescent="0.25">
      <c r="B52" s="2" t="s">
        <v>49</v>
      </c>
      <c r="C52" s="16" t="s">
        <v>58</v>
      </c>
      <c r="D52" s="17" t="s">
        <v>58</v>
      </c>
      <c r="E52" s="17" t="s">
        <v>58</v>
      </c>
      <c r="F52" s="17" t="s">
        <v>59</v>
      </c>
      <c r="G52" s="17" t="s">
        <v>60</v>
      </c>
      <c r="H52" s="17" t="s">
        <v>58</v>
      </c>
      <c r="I52" s="17" t="s">
        <v>59</v>
      </c>
      <c r="J52" s="17" t="s">
        <v>58</v>
      </c>
      <c r="L52" s="20">
        <f t="shared" si="0"/>
        <v>0</v>
      </c>
      <c r="M52" s="20">
        <f t="shared" si="15"/>
        <v>2</v>
      </c>
      <c r="N52" s="24">
        <f t="shared" si="16"/>
        <v>5</v>
      </c>
      <c r="O52" s="20">
        <f t="shared" si="17"/>
        <v>1</v>
      </c>
      <c r="P52" s="20">
        <f t="shared" si="18"/>
        <v>0</v>
      </c>
      <c r="Q52" s="25">
        <f t="shared" si="6"/>
        <v>8</v>
      </c>
    </row>
    <row r="53" spans="2:17" ht="8.25" customHeight="1" thickBot="1" x14ac:dyDescent="0.3">
      <c r="B53" s="2"/>
      <c r="C53" s="18"/>
      <c r="D53" s="18"/>
      <c r="E53" s="18"/>
      <c r="F53" s="18"/>
      <c r="G53" s="18"/>
      <c r="H53" s="18"/>
      <c r="I53" s="18"/>
      <c r="J53" s="18"/>
      <c r="L53" s="20"/>
      <c r="M53" s="21"/>
      <c r="N53" s="21"/>
      <c r="O53" s="21"/>
      <c r="P53" s="21"/>
      <c r="Q53" s="26"/>
    </row>
    <row r="54" spans="2:17" ht="16.5" thickBot="1" x14ac:dyDescent="0.3">
      <c r="B54" s="3" t="s">
        <v>47</v>
      </c>
      <c r="C54" s="15" t="s">
        <v>60</v>
      </c>
      <c r="D54" s="15" t="s">
        <v>58</v>
      </c>
      <c r="E54" s="15" t="s">
        <v>59</v>
      </c>
      <c r="F54" s="15" t="s">
        <v>58</v>
      </c>
      <c r="G54" s="15" t="s">
        <v>58</v>
      </c>
      <c r="H54" s="15" t="s">
        <v>60</v>
      </c>
      <c r="I54" s="15" t="s">
        <v>58</v>
      </c>
      <c r="J54" s="15" t="s">
        <v>58</v>
      </c>
      <c r="L54" s="20">
        <f t="shared" si="0"/>
        <v>0</v>
      </c>
      <c r="M54" s="20">
        <f>COUNTIF(D54:K54,"A")</f>
        <v>1</v>
      </c>
      <c r="N54" s="24">
        <f>COUNTIF(C54:J54,"B")</f>
        <v>5</v>
      </c>
      <c r="O54" s="20">
        <f>COUNTIF(C54:J54,"C")</f>
        <v>2</v>
      </c>
      <c r="P54" s="20">
        <f>COUNTIF(C54:J54,"D")</f>
        <v>0</v>
      </c>
      <c r="Q54" s="25">
        <f t="shared" si="6"/>
        <v>8</v>
      </c>
    </row>
    <row r="55" spans="2:17" x14ac:dyDescent="0.25">
      <c r="B55" s="2" t="s">
        <v>33</v>
      </c>
      <c r="C55" s="16" t="s">
        <v>58</v>
      </c>
      <c r="D55" s="16" t="s">
        <v>58</v>
      </c>
      <c r="E55" s="16" t="s">
        <v>59</v>
      </c>
      <c r="F55" s="16" t="s">
        <v>58</v>
      </c>
      <c r="G55" s="16" t="s">
        <v>58</v>
      </c>
      <c r="H55" s="16" t="s">
        <v>58</v>
      </c>
      <c r="I55" s="16" t="s">
        <v>59</v>
      </c>
      <c r="J55" s="16" t="s">
        <v>58</v>
      </c>
      <c r="L55" s="20">
        <f t="shared" si="0"/>
        <v>0</v>
      </c>
      <c r="M55" s="20">
        <f>COUNTIF(D55:K55,"A")</f>
        <v>2</v>
      </c>
      <c r="N55" s="24">
        <f>COUNTIF(C55:J55,"B")</f>
        <v>6</v>
      </c>
      <c r="O55" s="20">
        <f>COUNTIF(C55:J55,"C")</f>
        <v>0</v>
      </c>
      <c r="P55" s="20">
        <f>COUNTIF(C55:J55,"D")</f>
        <v>0</v>
      </c>
      <c r="Q55" s="25">
        <f t="shared" si="6"/>
        <v>8</v>
      </c>
    </row>
    <row r="56" spans="2:17" x14ac:dyDescent="0.25">
      <c r="B56" s="2" t="s">
        <v>24</v>
      </c>
      <c r="C56" s="17" t="s">
        <v>60</v>
      </c>
      <c r="D56" s="17" t="s">
        <v>58</v>
      </c>
      <c r="E56" s="17" t="s">
        <v>59</v>
      </c>
      <c r="F56" s="17" t="s">
        <v>59</v>
      </c>
      <c r="G56" s="17" t="s">
        <v>58</v>
      </c>
      <c r="H56" s="17" t="s">
        <v>60</v>
      </c>
      <c r="I56" s="17" t="s">
        <v>58</v>
      </c>
      <c r="J56" s="17" t="s">
        <v>58</v>
      </c>
      <c r="L56" s="20">
        <f t="shared" si="0"/>
        <v>0</v>
      </c>
      <c r="M56" s="20">
        <f>COUNTIF(D56:K56,"A")</f>
        <v>2</v>
      </c>
      <c r="N56" s="24">
        <f>COUNTIF(C56:J56,"B")</f>
        <v>4</v>
      </c>
      <c r="O56" s="20">
        <f>COUNTIF(C56:J56,"C")</f>
        <v>2</v>
      </c>
      <c r="P56" s="20">
        <f>COUNTIF(C56:J56,"D")</f>
        <v>0</v>
      </c>
      <c r="Q56" s="25">
        <f t="shared" si="6"/>
        <v>8</v>
      </c>
    </row>
    <row r="57" spans="2:17" x14ac:dyDescent="0.25">
      <c r="B57" s="2" t="s">
        <v>25</v>
      </c>
      <c r="C57" s="17" t="s">
        <v>60</v>
      </c>
      <c r="D57" s="17" t="s">
        <v>58</v>
      </c>
      <c r="E57" s="17" t="s">
        <v>59</v>
      </c>
      <c r="F57" s="17" t="s">
        <v>59</v>
      </c>
      <c r="G57" s="17" t="s">
        <v>58</v>
      </c>
      <c r="H57" s="17" t="s">
        <v>60</v>
      </c>
      <c r="I57" s="17" t="s">
        <v>59</v>
      </c>
      <c r="J57" s="17" t="s">
        <v>58</v>
      </c>
      <c r="L57" s="20">
        <f t="shared" si="0"/>
        <v>0</v>
      </c>
      <c r="M57" s="24">
        <f>COUNTIF(D57:K57,"A")</f>
        <v>3</v>
      </c>
      <c r="N57" s="24">
        <f>COUNTIF(C57:J57,"B")</f>
        <v>3</v>
      </c>
      <c r="O57" s="20">
        <f>COUNTIF(C57:J57,"C")</f>
        <v>2</v>
      </c>
      <c r="P57" s="20">
        <f>COUNTIF(C57:J57,"D")</f>
        <v>0</v>
      </c>
      <c r="Q57" s="25">
        <f t="shared" si="6"/>
        <v>8</v>
      </c>
    </row>
    <row r="58" spans="2:17" ht="9" customHeight="1" thickBot="1" x14ac:dyDescent="0.3">
      <c r="B58" s="2"/>
      <c r="C58" s="18"/>
      <c r="D58" s="18"/>
      <c r="E58" s="18"/>
      <c r="F58" s="18"/>
      <c r="G58" s="18"/>
      <c r="H58" s="18"/>
      <c r="I58" s="18"/>
      <c r="J58" s="18"/>
      <c r="L58" s="20"/>
      <c r="M58" s="21"/>
      <c r="N58" s="21"/>
      <c r="O58" s="21"/>
      <c r="P58" s="21"/>
      <c r="Q58" s="26"/>
    </row>
    <row r="59" spans="2:17" ht="16.5" thickBot="1" x14ac:dyDescent="0.3">
      <c r="B59" s="4" t="s">
        <v>48</v>
      </c>
      <c r="C59" s="15" t="s">
        <v>58</v>
      </c>
      <c r="D59" s="15" t="s">
        <v>58</v>
      </c>
      <c r="E59" s="15" t="s">
        <v>58</v>
      </c>
      <c r="F59" s="15" t="s">
        <v>59</v>
      </c>
      <c r="G59" s="15" t="s">
        <v>60</v>
      </c>
      <c r="H59" s="15" t="s">
        <v>58</v>
      </c>
      <c r="I59" s="15" t="s">
        <v>58</v>
      </c>
      <c r="J59" s="15" t="s">
        <v>58</v>
      </c>
      <c r="L59" s="20">
        <f t="shared" si="0"/>
        <v>0</v>
      </c>
      <c r="M59" s="20">
        <f>COUNTIF(D59:K59,"A")</f>
        <v>1</v>
      </c>
      <c r="N59" s="24">
        <f>COUNTIF(C59:J59,"B")</f>
        <v>6</v>
      </c>
      <c r="O59" s="20">
        <f>COUNTIF(C59:J59,"C")</f>
        <v>1</v>
      </c>
      <c r="P59" s="20">
        <f>COUNTIF(C59:J59,"D")</f>
        <v>0</v>
      </c>
      <c r="Q59" s="25">
        <f t="shared" si="6"/>
        <v>8</v>
      </c>
    </row>
    <row r="60" spans="2:17" x14ac:dyDescent="0.25">
      <c r="B60" s="5" t="s">
        <v>3</v>
      </c>
      <c r="C60" s="16" t="s">
        <v>58</v>
      </c>
      <c r="D60" s="16" t="s">
        <v>58</v>
      </c>
      <c r="E60" s="16" t="s">
        <v>58</v>
      </c>
      <c r="F60" s="16" t="s">
        <v>59</v>
      </c>
      <c r="G60" s="16" t="s">
        <v>60</v>
      </c>
      <c r="H60" s="16" t="s">
        <v>58</v>
      </c>
      <c r="I60" s="16" t="s">
        <v>60</v>
      </c>
      <c r="J60" s="16" t="s">
        <v>58</v>
      </c>
      <c r="L60" s="20">
        <f t="shared" si="0"/>
        <v>0</v>
      </c>
      <c r="M60" s="20">
        <f>COUNTIF(D60:K60,"A")</f>
        <v>1</v>
      </c>
      <c r="N60" s="24">
        <f>COUNTIF(C60:J60,"B")</f>
        <v>5</v>
      </c>
      <c r="O60" s="20">
        <f>COUNTIF(C60:J60,"C")</f>
        <v>2</v>
      </c>
      <c r="P60" s="20">
        <f>COUNTIF(C60:J60,"D")</f>
        <v>0</v>
      </c>
      <c r="Q60" s="25">
        <f t="shared" si="6"/>
        <v>8</v>
      </c>
    </row>
    <row r="61" spans="2:17" x14ac:dyDescent="0.25">
      <c r="B61" s="2" t="s">
        <v>4</v>
      </c>
      <c r="C61" s="17" t="s">
        <v>58</v>
      </c>
      <c r="D61" s="17" t="s">
        <v>58</v>
      </c>
      <c r="E61" s="17" t="s">
        <v>58</v>
      </c>
      <c r="F61" s="17" t="s">
        <v>59</v>
      </c>
      <c r="G61" s="17" t="s">
        <v>60</v>
      </c>
      <c r="H61" s="17" t="s">
        <v>58</v>
      </c>
      <c r="I61" s="17" t="s">
        <v>58</v>
      </c>
      <c r="J61" s="17" t="s">
        <v>58</v>
      </c>
      <c r="L61" s="20">
        <f t="shared" si="0"/>
        <v>0</v>
      </c>
      <c r="M61" s="20">
        <f>COUNTIF(D61:K61,"A")</f>
        <v>1</v>
      </c>
      <c r="N61" s="24">
        <f>COUNTIF(C61:J61,"B")</f>
        <v>6</v>
      </c>
      <c r="O61" s="20">
        <f>COUNTIF(C61:J61,"C")</f>
        <v>1</v>
      </c>
      <c r="P61" s="20">
        <f>COUNTIF(C61:J61,"D")</f>
        <v>0</v>
      </c>
      <c r="Q61" s="25">
        <f t="shared" si="6"/>
        <v>8</v>
      </c>
    </row>
    <row r="62" spans="2:17" ht="6" customHeight="1" x14ac:dyDescent="0.25">
      <c r="B62" s="2"/>
      <c r="C62" s="19"/>
      <c r="D62" s="19"/>
      <c r="E62" s="19"/>
      <c r="F62" s="19"/>
      <c r="G62" s="19"/>
      <c r="H62" s="19"/>
      <c r="I62" s="19"/>
      <c r="J62" s="19"/>
      <c r="L62" s="20"/>
      <c r="M62" s="27"/>
      <c r="N62" s="27"/>
      <c r="O62" s="27"/>
      <c r="P62" s="27"/>
      <c r="Q62" s="28"/>
    </row>
    <row r="63" spans="2:17" x14ac:dyDescent="0.25">
      <c r="B63" s="3" t="s">
        <v>26</v>
      </c>
      <c r="C63" s="18"/>
      <c r="D63" s="18"/>
      <c r="E63" s="18"/>
      <c r="F63" s="18"/>
      <c r="G63" s="18"/>
      <c r="H63" s="18"/>
      <c r="I63" s="18"/>
      <c r="J63" s="18"/>
      <c r="L63" s="20"/>
      <c r="M63" s="29"/>
      <c r="N63" s="29"/>
      <c r="O63" s="29"/>
      <c r="P63" s="29"/>
      <c r="Q63" s="30"/>
    </row>
    <row r="64" spans="2:17" x14ac:dyDescent="0.25">
      <c r="B64" s="2" t="s">
        <v>28</v>
      </c>
      <c r="C64" s="17" t="s">
        <v>70</v>
      </c>
      <c r="D64" s="17" t="s">
        <v>58</v>
      </c>
      <c r="E64" s="17" t="s">
        <v>59</v>
      </c>
      <c r="F64" s="17" t="s">
        <v>58</v>
      </c>
      <c r="G64" s="17" t="s">
        <v>59</v>
      </c>
      <c r="H64" s="17" t="s">
        <v>58</v>
      </c>
      <c r="I64" s="17" t="s">
        <v>59</v>
      </c>
      <c r="J64" s="17" t="s">
        <v>58</v>
      </c>
      <c r="L64" s="20">
        <f t="shared" si="0"/>
        <v>0</v>
      </c>
      <c r="M64" s="20">
        <f>COUNTIF(D64:K64,"A")</f>
        <v>3</v>
      </c>
      <c r="N64" s="24">
        <f>COUNTIF(C64:J64,"B")</f>
        <v>4</v>
      </c>
      <c r="O64" s="20">
        <f>COUNTIF(C64:J64,"C")</f>
        <v>0</v>
      </c>
      <c r="P64" s="20">
        <f>COUNTIF(C64:J64,"D")</f>
        <v>0</v>
      </c>
      <c r="Q64" s="25">
        <f t="shared" si="6"/>
        <v>7</v>
      </c>
    </row>
    <row r="65" spans="2:17" x14ac:dyDescent="0.25">
      <c r="B65" s="2" t="s">
        <v>27</v>
      </c>
      <c r="C65" s="17" t="s">
        <v>60</v>
      </c>
      <c r="D65" s="17" t="s">
        <v>60</v>
      </c>
      <c r="E65" s="17" t="s">
        <v>58</v>
      </c>
      <c r="F65" s="17" t="s">
        <v>58</v>
      </c>
      <c r="G65" s="17" t="s">
        <v>58</v>
      </c>
      <c r="H65" s="17" t="s">
        <v>58</v>
      </c>
      <c r="I65" s="17" t="s">
        <v>58</v>
      </c>
      <c r="J65" s="17" t="s">
        <v>58</v>
      </c>
      <c r="L65" s="20">
        <f t="shared" si="0"/>
        <v>0</v>
      </c>
      <c r="M65" s="20">
        <f>COUNTIF(D65:K65,"A")</f>
        <v>0</v>
      </c>
      <c r="N65" s="24">
        <f>COUNTIF(C65:J65,"B")</f>
        <v>6</v>
      </c>
      <c r="O65" s="20">
        <f>COUNTIF(C65:J65,"C")</f>
        <v>2</v>
      </c>
      <c r="P65" s="20">
        <f>COUNTIF(C65:J65,"D")</f>
        <v>0</v>
      </c>
      <c r="Q65" s="25">
        <f t="shared" si="6"/>
        <v>8</v>
      </c>
    </row>
    <row r="66" spans="2:17" x14ac:dyDescent="0.25">
      <c r="B66" s="2" t="s">
        <v>40</v>
      </c>
      <c r="C66" s="17" t="s">
        <v>58</v>
      </c>
      <c r="D66" s="17" t="s">
        <v>58</v>
      </c>
      <c r="E66" s="17" t="s">
        <v>59</v>
      </c>
      <c r="F66" s="17" t="s">
        <v>59</v>
      </c>
      <c r="G66" s="17" t="s">
        <v>58</v>
      </c>
      <c r="H66" s="17" t="s">
        <v>58</v>
      </c>
      <c r="I66" s="17" t="s">
        <v>59</v>
      </c>
      <c r="J66" s="17" t="s">
        <v>58</v>
      </c>
      <c r="L66" s="20">
        <f t="shared" si="0"/>
        <v>0</v>
      </c>
      <c r="M66" s="20">
        <f>COUNTIF(D66:K66,"A")</f>
        <v>3</v>
      </c>
      <c r="N66" s="24">
        <f>COUNTIF(C66:J66,"B")</f>
        <v>5</v>
      </c>
      <c r="O66" s="20">
        <f>COUNTIF(C66:J66,"C")</f>
        <v>0</v>
      </c>
      <c r="P66" s="20">
        <f>COUNTIF(C66:J66,"D")</f>
        <v>0</v>
      </c>
      <c r="Q66" s="25">
        <f t="shared" si="6"/>
        <v>8</v>
      </c>
    </row>
    <row r="67" spans="2:17" ht="19.5" customHeight="1" x14ac:dyDescent="0.25">
      <c r="Q67" s="11"/>
    </row>
    <row r="68" spans="2:17" ht="253.5" customHeight="1" x14ac:dyDescent="0.25">
      <c r="B68" s="40" t="s">
        <v>71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/>
    </row>
  </sheetData>
  <mergeCells count="5">
    <mergeCell ref="B6:B7"/>
    <mergeCell ref="L7:Q7"/>
    <mergeCell ref="L8:Q8"/>
    <mergeCell ref="C6:Q6"/>
    <mergeCell ref="B68:Q68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集計概要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r66ad</dc:creator>
  <cp:lastModifiedBy>r66ad</cp:lastModifiedBy>
  <cp:lastPrinted>2023-01-17T06:17:30Z</cp:lastPrinted>
  <dcterms:created xsi:type="dcterms:W3CDTF">2022-01-26T08:47:07Z</dcterms:created>
  <dcterms:modified xsi:type="dcterms:W3CDTF">2023-02-02T07:58:36Z</dcterms:modified>
</cp:coreProperties>
</file>